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UDGET 1\งบประมาณ 63\"/>
    </mc:Choice>
  </mc:AlternateContent>
  <bookViews>
    <workbookView xWindow="0" yWindow="0" windowWidth="28800" windowHeight="11910" activeTab="4"/>
  </bookViews>
  <sheets>
    <sheet name="รายรับ" sheetId="2" r:id="rId1"/>
    <sheet name="รายจ่าย" sheetId="3" r:id="rId2"/>
    <sheet name="บัญชี" sheetId="4" r:id="rId3"/>
    <sheet name="วัตถุประสงค์" sheetId="5" r:id="rId4"/>
    <sheet name="ตาราง" sheetId="6" r:id="rId5"/>
  </sheets>
  <calcPr calcId="152511"/>
</workbook>
</file>

<file path=xl/calcChain.xml><?xml version="1.0" encoding="utf-8"?>
<calcChain xmlns="http://schemas.openxmlformats.org/spreadsheetml/2006/main">
  <c r="F56" i="4" l="1"/>
  <c r="F55" i="4"/>
  <c r="F54" i="4"/>
  <c r="F52" i="4"/>
  <c r="F74" i="4"/>
  <c r="F197" i="4"/>
  <c r="F196" i="4"/>
  <c r="F194" i="4"/>
  <c r="F193" i="4"/>
  <c r="F192" i="4"/>
  <c r="F230" i="4"/>
  <c r="F229" i="4"/>
  <c r="F228" i="4"/>
  <c r="F226" i="4"/>
  <c r="F225" i="4"/>
  <c r="F287" i="4"/>
  <c r="F286" i="4"/>
  <c r="F285" i="4"/>
  <c r="F283" i="4"/>
  <c r="F282" i="4"/>
  <c r="F267" i="4"/>
  <c r="F266" i="4"/>
  <c r="F302" i="4"/>
  <c r="F298" i="4"/>
  <c r="F324" i="4"/>
  <c r="E134" i="3" l="1"/>
  <c r="E122" i="3"/>
  <c r="C46" i="4"/>
  <c r="F191" i="4"/>
  <c r="F190" i="4" s="1"/>
  <c r="G194" i="4"/>
  <c r="C194" i="4"/>
  <c r="C189" i="4" s="1"/>
  <c r="C188" i="4" s="1"/>
  <c r="D192" i="4"/>
  <c r="G190" i="4"/>
  <c r="F201" i="4"/>
  <c r="F200" i="4"/>
  <c r="F199" i="4"/>
  <c r="F198" i="4"/>
  <c r="F98" i="4"/>
  <c r="E121" i="3" l="1"/>
  <c r="G189" i="4"/>
  <c r="L84" i="6"/>
  <c r="H81" i="6"/>
  <c r="H79" i="6"/>
  <c r="G79" i="6"/>
  <c r="D79" i="6"/>
  <c r="B79" i="6"/>
  <c r="I74" i="6"/>
  <c r="I73" i="6"/>
  <c r="F63" i="6"/>
  <c r="E63" i="6"/>
  <c r="D63" i="6"/>
  <c r="B63" i="6"/>
  <c r="I52" i="6"/>
  <c r="I63" i="6" s="1"/>
  <c r="G41" i="6"/>
  <c r="I31" i="6"/>
  <c r="I41" i="6" s="1"/>
  <c r="H20" i="6"/>
  <c r="G20" i="6"/>
  <c r="D20" i="6"/>
  <c r="B20" i="6"/>
  <c r="I10" i="6"/>
  <c r="I20" i="6" s="1"/>
  <c r="F10" i="5"/>
  <c r="F9" i="5"/>
  <c r="F7" i="5"/>
  <c r="G324" i="4"/>
  <c r="D324" i="4"/>
  <c r="C324" i="4"/>
  <c r="G298" i="4"/>
  <c r="D298" i="4"/>
  <c r="C298" i="4"/>
  <c r="G283" i="4"/>
  <c r="D283" i="4"/>
  <c r="C283" i="4"/>
  <c r="G278" i="4"/>
  <c r="D278" i="4"/>
  <c r="C278" i="4"/>
  <c r="F277" i="4"/>
  <c r="F278" i="4" s="1"/>
  <c r="G274" i="4"/>
  <c r="D274" i="4"/>
  <c r="C274" i="4"/>
  <c r="F271" i="4"/>
  <c r="F270" i="4"/>
  <c r="G267" i="4"/>
  <c r="D267" i="4"/>
  <c r="C267" i="4"/>
  <c r="G226" i="4"/>
  <c r="G225" i="4" s="1"/>
  <c r="G254" i="4" s="1"/>
  <c r="D226" i="4"/>
  <c r="D225" i="4" s="1"/>
  <c r="D254" i="4" s="1"/>
  <c r="C226" i="4"/>
  <c r="C225" i="4" s="1"/>
  <c r="C254" i="4" s="1"/>
  <c r="D194" i="4"/>
  <c r="D189" i="4" s="1"/>
  <c r="D188" i="4" s="1"/>
  <c r="D216" i="4" s="1"/>
  <c r="C216" i="4"/>
  <c r="G156" i="4"/>
  <c r="G155" i="4" s="1"/>
  <c r="D156" i="4"/>
  <c r="D155" i="4" s="1"/>
  <c r="C156" i="4"/>
  <c r="C155" i="4" s="1"/>
  <c r="G138" i="4"/>
  <c r="D138" i="4"/>
  <c r="C138" i="4"/>
  <c r="G132" i="4"/>
  <c r="D132" i="4"/>
  <c r="C132" i="4"/>
  <c r="G127" i="4"/>
  <c r="D127" i="4"/>
  <c r="C127" i="4"/>
  <c r="G125" i="4"/>
  <c r="D125" i="4"/>
  <c r="G121" i="4"/>
  <c r="D121" i="4"/>
  <c r="G103" i="4"/>
  <c r="D103" i="4"/>
  <c r="C103" i="4"/>
  <c r="F90" i="4"/>
  <c r="G88" i="4"/>
  <c r="D88" i="4"/>
  <c r="C88" i="4"/>
  <c r="F85" i="4"/>
  <c r="G84" i="4"/>
  <c r="D84" i="4"/>
  <c r="D83" i="4" s="1"/>
  <c r="C84" i="4"/>
  <c r="C83" i="4" s="1"/>
  <c r="I56" i="4"/>
  <c r="I55" i="4"/>
  <c r="I54" i="4"/>
  <c r="G52" i="4"/>
  <c r="D52" i="4"/>
  <c r="C52" i="4"/>
  <c r="F48" i="4"/>
  <c r="I47" i="4"/>
  <c r="G46" i="4"/>
  <c r="D46" i="4"/>
  <c r="G5" i="4"/>
  <c r="D5" i="4"/>
  <c r="E174" i="3"/>
  <c r="E173" i="3" s="1"/>
  <c r="E113" i="3"/>
  <c r="E112" i="3" s="1"/>
  <c r="E99" i="3"/>
  <c r="E88" i="3"/>
  <c r="E80" i="3"/>
  <c r="E76" i="3"/>
  <c r="E69" i="3"/>
  <c r="E52" i="3"/>
  <c r="E26" i="3"/>
  <c r="E20" i="3"/>
  <c r="E19" i="3" s="1"/>
  <c r="E9" i="3"/>
  <c r="E17" i="2"/>
  <c r="E9" i="2"/>
  <c r="I79" i="6" l="1"/>
  <c r="E51" i="3"/>
  <c r="E25" i="3" s="1"/>
  <c r="G285" i="4"/>
  <c r="D74" i="4"/>
  <c r="D286" i="4" s="1"/>
  <c r="F46" i="4"/>
  <c r="C102" i="4"/>
  <c r="C87" i="4" s="1"/>
  <c r="C179" i="4" s="1"/>
  <c r="F84" i="4"/>
  <c r="D102" i="4"/>
  <c r="D87" i="4" s="1"/>
  <c r="D179" i="4" s="1"/>
  <c r="G83" i="4"/>
  <c r="F83" i="4" s="1"/>
  <c r="G102" i="4"/>
  <c r="G87" i="4" s="1"/>
  <c r="F274" i="4"/>
  <c r="C74" i="4"/>
  <c r="C286" i="4" s="1"/>
  <c r="C285" i="4"/>
  <c r="F88" i="4"/>
  <c r="F87" i="4" s="1"/>
  <c r="D285" i="4"/>
  <c r="E120" i="3"/>
  <c r="G74" i="4"/>
  <c r="F254" i="4"/>
  <c r="D287" i="4" l="1"/>
  <c r="G179" i="4"/>
  <c r="F179" i="4" s="1"/>
  <c r="C287" i="4"/>
  <c r="G188" i="4"/>
  <c r="G216" i="4" s="1"/>
  <c r="F189" i="4"/>
  <c r="G286" i="4"/>
  <c r="G287" i="4" l="1"/>
  <c r="F188" i="4"/>
  <c r="F216" i="4" s="1"/>
</calcChain>
</file>

<file path=xl/sharedStrings.xml><?xml version="1.0" encoding="utf-8"?>
<sst xmlns="http://schemas.openxmlformats.org/spreadsheetml/2006/main" count="790" uniqueCount="358">
  <si>
    <t>รายงานรายละเอียดประมาณการรายรับงบประมาณรายจ่ายเฉพาะการ</t>
  </si>
  <si>
    <t xml:space="preserve"> กิจการ สถานธนานุบาล 1</t>
  </si>
  <si>
    <t xml:space="preserve"> เทศบาลนครนครสวรรค์ </t>
  </si>
  <si>
    <t xml:space="preserve"> อำเภอเมือง จังหวัดนครสวรรค์ </t>
  </si>
  <si>
    <t>ก. หมวดรายได้</t>
  </si>
  <si>
    <t>รวม</t>
  </si>
  <si>
    <t>บาท</t>
  </si>
  <si>
    <t>1.1 ดอกเบี้ยรับจำนำ</t>
  </si>
  <si>
    <t>จำนวน</t>
  </si>
  <si>
    <t>1.2 ดอกเบี้ยเงินฝากธนาคาร</t>
  </si>
  <si>
    <t>1.3 กำไรจำหน่ายทรัพย์หลุด</t>
  </si>
  <si>
    <t>โดยคำนวณจากการจำหน่ายทรัพย์หลุดในปีงบประมาณที่ผ่านมาเป็นเกณฑ์</t>
  </si>
  <si>
    <t>ข. หมวดเงินได้อื่น</t>
  </si>
  <si>
    <t xml:space="preserve"> - บำเหน็จรางวัล 20% </t>
  </si>
  <si>
    <t xml:space="preserve"> - ทำนุบำรุงท้องถิ่น 30% </t>
  </si>
  <si>
    <t xml:space="preserve"> - ทุนดำเนินการ 50% </t>
  </si>
  <si>
    <t>รายงานรายละเอียดประมาณการรายจ่ายงบประมาณรายจ่ายเฉพาะการ</t>
  </si>
  <si>
    <t xml:space="preserve">   งบกลาง</t>
  </si>
  <si>
    <t xml:space="preserve">    - ค่าชำระดอกเบี้ยเงินกู้ ก.บ.ท.</t>
  </si>
  <si>
    <t xml:space="preserve">   - ค่าธรรมเนียมดอกเบี้ยธนาคาร</t>
  </si>
  <si>
    <t xml:space="preserve">   - เงินสำรองจ่าย</t>
  </si>
  <si>
    <t>รายจ่ายตามข้อผูกพัน</t>
  </si>
  <si>
    <t xml:space="preserve"> - เงินสมทบเงินสวัสดิการหลังพ้นจากการเป็นพนักงานสถานธนานุบาล</t>
  </si>
  <si>
    <t>งบบุคลากร</t>
  </si>
  <si>
    <t>ค่าจ้างประจำ</t>
  </si>
  <si>
    <t xml:space="preserve"> - ค่าจ้างลูกจ้างประจำ</t>
  </si>
  <si>
    <t>งบดำเนินงาน</t>
  </si>
  <si>
    <t>ค่าตอบแทน</t>
  </si>
  <si>
    <t xml:space="preserve"> - ค่าอาหาร</t>
  </si>
  <si>
    <t xml:space="preserve"> - เงินสมทบเงินสะสม</t>
  </si>
  <si>
    <t xml:space="preserve">- เงินค่าตอบแทนพิเศษของพนักงานสถานธนานุบาลผู้ได้รับค่าจ้างถึงขั้นสูงหรือใกล้ถึงขั้นสูงของตำแหน่ง </t>
  </si>
  <si>
    <t xml:space="preserve">  (อัตราร้อยละ 2 หรือ ร้อยละ 4)</t>
  </si>
  <si>
    <t xml:space="preserve"> - เงินเพิ่มการครองชีพชั่วคราวของพนักงานสถานธนานุบาล</t>
  </si>
  <si>
    <t xml:space="preserve"> - ค่าเช่าบ้าน</t>
  </si>
  <si>
    <t xml:space="preserve"> - ค่าเบี้ยเลี้ยงจำหน่ายทรัพย์หลุด</t>
  </si>
  <si>
    <t xml:space="preserve"> - ค่าพาหนะเหมาจ่ายนายกเทศมนตรี</t>
  </si>
  <si>
    <t xml:space="preserve"> - ค่าเงินรางวัลเจ้าหน้าที่ </t>
  </si>
  <si>
    <t xml:space="preserve"> - เงินช่วยเหลือการศึกษาบุตร</t>
  </si>
  <si>
    <t xml:space="preserve"> - เงินช่วยเหลือค่ารักษาพยาบาล</t>
  </si>
  <si>
    <t xml:space="preserve"> - ค่าสมนาคุณ</t>
  </si>
  <si>
    <t>ค่าใช้สอย</t>
  </si>
  <si>
    <t>รายจ่ายเพื่อให้ได้มาซึ่งบริการ</t>
  </si>
  <si>
    <t xml:space="preserve"> - ค่าธรรมเนียมใบอนุญาตตั้งโรงรับจำนำ</t>
  </si>
  <si>
    <t xml:space="preserve"> - ค่าภาษีโรงเรือนและที่ดิน</t>
  </si>
  <si>
    <t xml:space="preserve"> - ค่าเบี้ยประกันอัคคีภัย</t>
  </si>
  <si>
    <t xml:space="preserve"> - ค่าจ้างเหมาบริการ</t>
  </si>
  <si>
    <t xml:space="preserve"> - ค่าอากรแสตมป์</t>
  </si>
  <si>
    <t>ค่าบำรุงรักษาและซ่อมแซม</t>
  </si>
  <si>
    <t xml:space="preserve"> - ค่าบำรุงรักษาหรือซ่อมแซมที่ดินและสิ่งก่อสร้าง</t>
  </si>
  <si>
    <t xml:space="preserve"> - ค่าบำรุงรักษาหรือซ่อมแซมครุภัณฑ์</t>
  </si>
  <si>
    <t xml:space="preserve"> - ค่าบำรุงรักษาหรือซ่อมแซมทรัพย์สินอื่น</t>
  </si>
  <si>
    <t>รายจ่ายเกี่ยวกับการรับรองและพิธีการ</t>
  </si>
  <si>
    <t xml:space="preserve"> - ค่ารับรอง</t>
  </si>
  <si>
    <t>รายจ่ายที่เกี่ยวเนื่องกับการปฏิบัติงานสถานธนานุบาลที่ไม่เข้าลักษณะรายจ่ายหมวดอื่น ๆ</t>
  </si>
  <si>
    <t xml:space="preserve"> - ค่าใช้จ่ายในการเดินทางไปปฏิบัติงาน</t>
  </si>
  <si>
    <t xml:space="preserve"> - ค่าใช้จ่ายในการจัดกิจกรรมวันที่ระลึกการก่อตั้งกิจการสถานธนานุบาล</t>
  </si>
  <si>
    <t xml:space="preserve"> - เป็นไปตามประกาศคณะกรรมการควบคุมและดำเนินงานสถานธนานุบาลของหน่วยบริหาราชการสวนท้องถิ่น (คณะกรรมการ ส.ธ.ท.) ลงวันที่ ๒๕ กุมภาพันธ์ ๒๕๔๕ </t>
  </si>
  <si>
    <t xml:space="preserve"> - เป็นไปตามระเบียบสำนักงานคณะกรรมการจัดการสถานธนานุบาลขององค์กรปกครองส่วนท้องถิ่น ว่าด้วยค่าใช้จ่ายในการฝึกอบรม และการจัดงาน พ.ศ.๒๕๕๙</t>
  </si>
  <si>
    <t>ค่าวัสดุ</t>
  </si>
  <si>
    <t xml:space="preserve"> - ค่าวัสดุสำนักงาน</t>
  </si>
  <si>
    <t xml:space="preserve"> - ค่าวัสดุไฟฟ้าและวิทยุ</t>
  </si>
  <si>
    <t xml:space="preserve"> - ค่าวัสดุงานบ้านงานครัว</t>
  </si>
  <si>
    <t xml:space="preserve"> - ค่าวัสดุก่อสร้าง</t>
  </si>
  <si>
    <t>ค่าสาธารณูปโภค</t>
  </si>
  <si>
    <t xml:space="preserve"> - ค่าบริการไปรษณีย์                                                                                                                                     ค่าโทรเลข ค่าธนานัติ</t>
  </si>
  <si>
    <t xml:space="preserve"> - ค่าน้ำประปา</t>
  </si>
  <si>
    <t xml:space="preserve"> - ค่าไฟฟ้า</t>
  </si>
  <si>
    <t xml:space="preserve"> - ค่าบริการโทรศัพท์</t>
  </si>
  <si>
    <t>- ค่าบริการทางด้านโทรคมนาคม</t>
  </si>
  <si>
    <t>งบรายจ่ายอื่น</t>
  </si>
  <si>
    <t>รายจ่ายอื่น</t>
  </si>
  <si>
    <t xml:space="preserve"> - ค่าใช้จ่ายฝ่ายอำนวยการ</t>
  </si>
  <si>
    <t>งบลงทุน</t>
  </si>
  <si>
    <t>ค่าครุภัณฑ์</t>
  </si>
  <si>
    <t>ครุภัณฑ์คอมพิวเตอร์</t>
  </si>
  <si>
    <t xml:space="preserve"> - ตั้งงบประมาณตามเกณฑ์ราคากลางและคุณลักษณะพื้นฐานครุภัณฑ์คอมพิวเตอร์ ของกระทรวงดิจิทัลเพื่อเศรษฐกิจและสังคม</t>
  </si>
  <si>
    <t xml:space="preserve"> - เป็นไปตามหนังสือกระทรวงมหาดไทยที่ มท ๐๘๐๘.๒/ว ๑๑๓๔ ลงวันที่ ๙ มิถุนายน ๒๕๕๘ </t>
  </si>
  <si>
    <t xml:space="preserve"> - ระบบเชื่อมโยงหน้าร้านและระบบบัญชี</t>
  </si>
  <si>
    <t>ตั้งจ่ายจากเงินกำไรสุทธิ ปรากฎในแผนงานการพาณิชย์ งานกิจการสถานธนานุบาล 1 แยกเป็น</t>
  </si>
  <si>
    <t xml:space="preserve"> - บำเหน็จรางวัล 20 %</t>
  </si>
  <si>
    <t xml:space="preserve"> - ทำนุบำรุงท้องถิ่น 30 % </t>
  </si>
  <si>
    <t xml:space="preserve"> - ทุนดำเนินการของสถานธนานุบาล 50 %</t>
  </si>
  <si>
    <t>บัญชี</t>
  </si>
  <si>
    <t>งบประมาณรายจ่ายเฉพาะการสถานธนานุบาล 1</t>
  </si>
  <si>
    <t xml:space="preserve">     1. แผนงานงบกลาง</t>
  </si>
  <si>
    <t xml:space="preserve">     2. แผนงานการพาณิชย์</t>
  </si>
  <si>
    <t>เทศบาลนครนครสวรรค์</t>
  </si>
  <si>
    <t>รับจริง</t>
  </si>
  <si>
    <t>งบประมาณ</t>
  </si>
  <si>
    <t>รหัส</t>
  </si>
  <si>
    <t>รายการ</t>
  </si>
  <si>
    <t xml:space="preserve"> +</t>
  </si>
  <si>
    <t>เพิ่ม</t>
  </si>
  <si>
    <t xml:space="preserve"> -</t>
  </si>
  <si>
    <t>ลด</t>
  </si>
  <si>
    <t xml:space="preserve">   ดอกเบี้ยรับจำนำ</t>
  </si>
  <si>
    <t xml:space="preserve">   ดอกเบี้ยเงินฝากธนาคาร</t>
  </si>
  <si>
    <t>+</t>
  </si>
  <si>
    <t xml:space="preserve">   กำไรจำหน่ายทรัพย์หลุด</t>
  </si>
  <si>
    <t xml:space="preserve">    ทำนุบำรุงท้องถิ่น 30 % </t>
  </si>
  <si>
    <t>รวมรายรับทั้งสิ้น</t>
  </si>
  <si>
    <t xml:space="preserve">          แผนงานการพาณิชย์</t>
  </si>
  <si>
    <t xml:space="preserve">   งบประมาณรายจ่ายประจำ</t>
  </si>
  <si>
    <t>จ่ายจริง</t>
  </si>
  <si>
    <t xml:space="preserve"> ค่าจ้างประจำ</t>
  </si>
  <si>
    <t xml:space="preserve"> + </t>
  </si>
  <si>
    <t xml:space="preserve"> ค่าตอบแทน</t>
  </si>
  <si>
    <t>- เงินค่าตอบแทนพิเศษสำหรับพนักงาน</t>
  </si>
  <si>
    <t xml:space="preserve">   สถานธนานุบาลที่ได้รับค่าจ้างถึงขั้นสูง</t>
  </si>
  <si>
    <t xml:space="preserve">   ของตำแหน่ง</t>
  </si>
  <si>
    <t xml:space="preserve"> - เงินเพิ่มการครองชีพชั่วคราวของพนักงาน</t>
  </si>
  <si>
    <t xml:space="preserve"> - ค่าเงินรางวัลเจ้าหน้าที่</t>
  </si>
  <si>
    <t xml:space="preserve"> ค่าใช้สอย</t>
  </si>
  <si>
    <t xml:space="preserve"> รายจ่ายเพื่อให้ได้มาซึ่งบริการ</t>
  </si>
  <si>
    <t xml:space="preserve"> </t>
  </si>
  <si>
    <t xml:space="preserve">                 งานกิจการสถานธนานุบาล 1 เทศบาลนครนครสวรรค์ </t>
  </si>
  <si>
    <t xml:space="preserve"> ค่าบำรุงรักษาและซ่อมแซม</t>
  </si>
  <si>
    <t xml:space="preserve"> - ค่าบำรุงรักษาหรือซ่อมแซมทรัพย์สินอื่น </t>
  </si>
  <si>
    <t xml:space="preserve"> รายจ่ายเกี่ยวกับการรับรองและพิธีการ</t>
  </si>
  <si>
    <t xml:space="preserve"> รายจ่ายที่เกี่ยวเนื่องกับการปฏิบัติงาน</t>
  </si>
  <si>
    <t xml:space="preserve"> สถานธนานุบาลที่ไม่เข้าลักษณะรายจ่ายหมวดอื่น ๆ</t>
  </si>
  <si>
    <t xml:space="preserve"> - ค่าใช้จ่ายในการจัดกิจกรรมวันที่ระลึก</t>
  </si>
  <si>
    <t xml:space="preserve">   การก่อตั้งกิจการสถานธนานุบาล</t>
  </si>
  <si>
    <t xml:space="preserve"> ค่าวัสดุ</t>
  </si>
  <si>
    <t xml:space="preserve"> - ค่าวัสดุคอมพิวเตอร์</t>
  </si>
  <si>
    <t xml:space="preserve"> ค่าสาธารณูปโภค</t>
  </si>
  <si>
    <t xml:space="preserve"> - ค่าบริการไปรษณีย์</t>
  </si>
  <si>
    <t xml:space="preserve"> - ค่าบริการทางด้านโทรคมนาคม</t>
  </si>
  <si>
    <t xml:space="preserve"> รายจ่ายอื่น</t>
  </si>
  <si>
    <t>รวมรายจ่ายประจำ</t>
  </si>
  <si>
    <t xml:space="preserve">      แผนงานการพาณิชย์</t>
  </si>
  <si>
    <t>งบประมาณรายจ่ายเพื่อการลงทุน</t>
  </si>
  <si>
    <t xml:space="preserve">             งานกิจการสถานธนานุบาล 1 เทศบาลนครนครสวรรค์ </t>
  </si>
  <si>
    <t xml:space="preserve"> ค่าครุภัณฑ์</t>
  </si>
  <si>
    <t xml:space="preserve"> ครุภัณฑ์สำนักงาน</t>
  </si>
  <si>
    <t xml:space="preserve"> ครุภัณฑ์การเกษตร</t>
  </si>
  <si>
    <t xml:space="preserve"> - เครื่องปั้มน้ำ</t>
  </si>
  <si>
    <t xml:space="preserve"> ครุภัณฑ์คอมพิวเตอร์</t>
  </si>
  <si>
    <t xml:space="preserve"> - เครื่องคอมพิวเตอร์ สำหรับงานประมวล แบบที่ 1</t>
  </si>
  <si>
    <t xml:space="preserve"> - เครื่องคอมพิวเตอร์ สำหรับงานประมวล แบบที่ 2</t>
  </si>
  <si>
    <t>รวมงบประมาณรายจ่ายเพื่อการลงทุน</t>
  </si>
  <si>
    <t>เงินจ่ายจากกำไรสุทธิ</t>
  </si>
  <si>
    <t>=</t>
  </si>
  <si>
    <t>รวมรายจ่ายจากกำไรสุทธิ</t>
  </si>
  <si>
    <t xml:space="preserve"> 1. รายจ่ายงบกลาง</t>
  </si>
  <si>
    <t xml:space="preserve">    ค่าธรรมเนียมดอกเบี้ยธนาคาร</t>
  </si>
  <si>
    <t xml:space="preserve">    เงินสำรองจ่าย</t>
  </si>
  <si>
    <t xml:space="preserve">    รายจ่ายตามข้อผูกพัน</t>
  </si>
  <si>
    <t>รวมรายจ่ายงบกลาง</t>
  </si>
  <si>
    <t xml:space="preserve"> 2. รายจ่ายของหน่วยงาน</t>
  </si>
  <si>
    <t xml:space="preserve">     รายจ่ายประจำ</t>
  </si>
  <si>
    <t xml:space="preserve">     เงินเดือนและค่าจ้างประจำ</t>
  </si>
  <si>
    <t xml:space="preserve">     ค่าตอบแทน ใช้สอยและวัสดุ</t>
  </si>
  <si>
    <t xml:space="preserve">     ค่าสาธารณูปโภค</t>
  </si>
  <si>
    <t xml:space="preserve">     รายจ่ายอื่น</t>
  </si>
  <si>
    <t xml:space="preserve"> รายจ่ายเพื่อการลงทุน</t>
  </si>
  <si>
    <t>รวมรายจ่ายเพื่อการลงทุน</t>
  </si>
  <si>
    <t xml:space="preserve"> 3. รายจ่ายจากกำไรสุทธิ</t>
  </si>
  <si>
    <t>รวมรายจ่ายทั้งสิ้น</t>
  </si>
  <si>
    <t>ประมาณการรายรับ</t>
  </si>
  <si>
    <t>รายได้สูงกว่ารายจ่าย</t>
  </si>
  <si>
    <t xml:space="preserve">      แผนงานงบกลาง</t>
  </si>
  <si>
    <t xml:space="preserve">             งานงบกลาง</t>
  </si>
  <si>
    <t xml:space="preserve"> รายจ่ายงบกลาง</t>
  </si>
  <si>
    <t xml:space="preserve"> 1. ค่าชำระดอกเบี้ยเงินกู้ ก.บ.ท.</t>
  </si>
  <si>
    <t xml:space="preserve"> 2. ค่าธรรมเนียมดอกเบี้ยธนาคาร</t>
  </si>
  <si>
    <t xml:space="preserve"> 3. เงินสำรองจ่าย</t>
  </si>
  <si>
    <t xml:space="preserve"> 4. รายจ่ายตามข้อผูกพัน</t>
  </si>
  <si>
    <t>วัตถุประสงค์</t>
  </si>
  <si>
    <t>รายจ่ายตามแผนงาน</t>
  </si>
  <si>
    <t>แผนงานการพาณิชย์</t>
  </si>
  <si>
    <t>1. เพื่อช่วยเหลือประชาชนที่ยากจนขัดสนเงินทอง เพื่อบรรเทาความเดือดร้อนและแก้ไขเหตุการณ์</t>
  </si>
  <si>
    <t xml:space="preserve">    เฉพาะหน้าไม่ต้องไปกู้ยืมเงินจากแหล่งเงินกู้อื่นที่ต้องเสียดอกเบี้ยสูงกว่า</t>
  </si>
  <si>
    <t>2. เพื่อประโยชน์ในการควบคุมตรวจสอบทรัพย์สิน ที่ได้มาโดยการกระทำความผิดและสามารถติดตาม</t>
  </si>
  <si>
    <t xml:space="preserve">    ผู้กระทำความผิดได้</t>
  </si>
  <si>
    <t>3. เพื่อประโยชน์ในการควบคุมการรับซื้อของโจร</t>
  </si>
  <si>
    <t>4. เพื่อเพิ่มประสิทธิภาพในการบริหารงานบุคคลและการบริหารกิจการสถานธนานุบาลให้มีประสิทธิผล</t>
  </si>
  <si>
    <t xml:space="preserve">    เพิ่มขึ้น</t>
  </si>
  <si>
    <t>งานที่ทำ</t>
  </si>
  <si>
    <t>1. ให้บริการประชาชนโดยการรับจำนำสิ่งของทรัพย์สิน</t>
  </si>
  <si>
    <t>2. ให้บริการจำหน่ายทรัพย์หลุด</t>
  </si>
  <si>
    <t>3. กำกับดูแลการรับเงิน เบิกจ่ายเงิน เก็บรักษาเงิน รักษาทรัพย์รับจำนำ</t>
  </si>
  <si>
    <t>4. จัดทำบัญชี</t>
  </si>
  <si>
    <t>หน่วยงานที่รับผิดชอบ</t>
  </si>
  <si>
    <t xml:space="preserve">1. สถานธนานุบาล 1 เทศบาลนครนครสวรรค์ </t>
  </si>
  <si>
    <t>แผนงานงบกลาง</t>
  </si>
  <si>
    <t>1. เพิ่มประสิทธิผลการบริหาร การชำระหนี้เงินกู้ กองทุนต่าง ๆ และเงินสำรองจ่าย</t>
  </si>
  <si>
    <t xml:space="preserve">2. เพิ่มประสิทธิภาพการชำระหนี้เงินยืม (เงินช่วยเหลือพัฒนาท้องถิ่นกรณีพิเศษ) </t>
  </si>
  <si>
    <t>และค่าธรรมเนียมดอกเบี้ยธนาคาร</t>
  </si>
  <si>
    <t>1. กำกับดูแลการชำระหนี้เงินกู้ดอกเบี้ย ให้เป็นไปตามสัญญากำหนดไว้</t>
  </si>
  <si>
    <t>2. บริหารการใช้เงินสำรองจ่าย</t>
  </si>
  <si>
    <t>3. พิจารณาช่วยเหลืองบทั่วไป</t>
  </si>
  <si>
    <t>4. บริหารการจัดการนำส่งเงินสมทบสวัสดิการพนักงานหลังเกษียณอายุตามข้อผูกพัน</t>
  </si>
  <si>
    <t>รายจ่ายจำแนกตามแผนงาน</t>
  </si>
  <si>
    <t>จ่ายจากรายได้</t>
  </si>
  <si>
    <t>แผนงาน/งาน/โครงการ</t>
  </si>
  <si>
    <t>งบเงินอุดหนุน</t>
  </si>
  <si>
    <t>หมายเหตุ</t>
  </si>
  <si>
    <t>งานสถานธนานุบาล 1</t>
  </si>
  <si>
    <t>รวมทั้งสิ้น</t>
  </si>
  <si>
    <t>จ่ายจากกำไรสุทธิ</t>
  </si>
  <si>
    <t>-</t>
  </si>
  <si>
    <t>ค่าชำระ</t>
  </si>
  <si>
    <t>ค่าธรรมเนียม</t>
  </si>
  <si>
    <t>รายจ่ายตาม</t>
  </si>
  <si>
    <t>เงินสำรอง</t>
  </si>
  <si>
    <t>ดอกเบี้ยเงินกู้</t>
  </si>
  <si>
    <t>ดอกเบี้ยธนาคาร</t>
  </si>
  <si>
    <t>ข้อผูกพัน</t>
  </si>
  <si>
    <t>จ่าย</t>
  </si>
  <si>
    <t>งานงบกลาง</t>
  </si>
  <si>
    <t>งานกิจการสถานธนานุบาล 1</t>
  </si>
  <si>
    <t xml:space="preserve">                  -</t>
  </si>
  <si>
    <t xml:space="preserve">                         -</t>
  </si>
  <si>
    <t xml:space="preserve">       งานงบกลาง</t>
  </si>
  <si>
    <t>ค่าชำระดอกเบี้ยเงินกู้ ก.บ.ท</t>
  </si>
  <si>
    <t>ค่าธรรมเนียมดอกเบี้ยธนาคาร</t>
  </si>
  <si>
    <t>เงินสำรองจ่าย</t>
  </si>
  <si>
    <r>
      <t xml:space="preserve">       ปีงบประมาณ </t>
    </r>
    <r>
      <rPr>
        <b/>
        <sz val="20"/>
        <color indexed="8"/>
        <rFont val="TH SarabunPSK"/>
        <family val="2"/>
      </rPr>
      <t>2562</t>
    </r>
  </si>
  <si>
    <r>
      <t xml:space="preserve">ก. </t>
    </r>
    <r>
      <rPr>
        <b/>
        <u/>
        <sz val="16"/>
        <color indexed="8"/>
        <rFont val="TH SarabunPSK"/>
        <family val="2"/>
      </rPr>
      <t>รายได้</t>
    </r>
  </si>
  <si>
    <r>
      <t xml:space="preserve">ข. </t>
    </r>
    <r>
      <rPr>
        <b/>
        <u/>
        <sz val="16"/>
        <color indexed="8"/>
        <rFont val="TH SarabunPSK"/>
        <family val="2"/>
      </rPr>
      <t>เงินได้อื่น</t>
    </r>
  </si>
  <si>
    <r>
      <t xml:space="preserve">                 งานกิจการสถานธนานุบาล 1 เทศบาลนครนครสวรรค์</t>
    </r>
    <r>
      <rPr>
        <sz val="16"/>
        <color indexed="8"/>
        <rFont val="TH SarabunPSK"/>
        <family val="2"/>
      </rPr>
      <t xml:space="preserve"> </t>
    </r>
  </si>
  <si>
    <r>
      <t xml:space="preserve">    บำเหน็จรางวัล 20 %</t>
    </r>
    <r>
      <rPr>
        <b/>
        <sz val="16"/>
        <color indexed="8"/>
        <rFont val="TH SarabunPSK"/>
        <family val="2"/>
      </rPr>
      <t xml:space="preserve"> </t>
    </r>
  </si>
  <si>
    <r>
      <t xml:space="preserve">    ทุนดำเนินการ</t>
    </r>
    <r>
      <rPr>
        <i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50 % </t>
    </r>
  </si>
  <si>
    <t>ปี 2561</t>
  </si>
  <si>
    <t>ปี 2562</t>
  </si>
  <si>
    <r>
      <t xml:space="preserve"> - บำเหน็จรางวัล </t>
    </r>
    <r>
      <rPr>
        <b/>
        <sz val="16"/>
        <color indexed="8"/>
        <rFont val="TH SarabunPSK"/>
        <family val="2"/>
      </rPr>
      <t>20 %</t>
    </r>
    <r>
      <rPr>
        <sz val="16"/>
        <color indexed="8"/>
        <rFont val="TH SarabunPSK"/>
        <family val="2"/>
      </rPr>
      <t xml:space="preserve"> </t>
    </r>
  </si>
  <si>
    <r>
      <t xml:space="preserve"> - ทำนุบำรุงท้องถิ่น </t>
    </r>
    <r>
      <rPr>
        <b/>
        <sz val="16"/>
        <color indexed="8"/>
        <rFont val="TH SarabunPSK"/>
        <family val="2"/>
      </rPr>
      <t>30 %</t>
    </r>
    <r>
      <rPr>
        <sz val="16"/>
        <color indexed="8"/>
        <rFont val="TH SarabunPSK"/>
        <family val="2"/>
      </rPr>
      <t xml:space="preserve"> </t>
    </r>
  </si>
  <si>
    <r>
      <t xml:space="preserve"> - ทุนดำเนินการ </t>
    </r>
    <r>
      <rPr>
        <b/>
        <sz val="16"/>
        <color indexed="8"/>
        <rFont val="TH SarabunPSK"/>
        <family val="2"/>
      </rPr>
      <t>50 %</t>
    </r>
  </si>
  <si>
    <t xml:space="preserve">    ค่าชำระดอกเบี้ยเงินกู้ ก.บ.ท.</t>
  </si>
  <si>
    <t>งบเฉพาะการช่วยเหลือ</t>
  </si>
  <si>
    <t>งบทั่วไป</t>
  </si>
  <si>
    <t xml:space="preserve">     ก. จ่ายจากรายได้</t>
  </si>
  <si>
    <t xml:space="preserve">     ข. จ่ายจากกำไรสุทธิ</t>
  </si>
  <si>
    <r>
      <t xml:space="preserve">       ปีงบประมาณ </t>
    </r>
    <r>
      <rPr>
        <b/>
        <sz val="20"/>
        <color indexed="8"/>
        <rFont val="TH SarabunPSK"/>
        <family val="2"/>
      </rPr>
      <t>2563</t>
    </r>
  </si>
  <si>
    <r>
      <t xml:space="preserve">ประมาณการรายรับงบประมาณรายจ่ายเฉพาะการสถานธนานุบาล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1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2563</t>
    </r>
  </si>
  <si>
    <t>ปี 2563</t>
  </si>
  <si>
    <t xml:space="preserve">   รายได้เบ็ดเตล็ด</t>
  </si>
  <si>
    <t>กำไรสุทธิ ปี 2562</t>
  </si>
  <si>
    <r>
      <t xml:space="preserve">รายละเอียดงบประมาณรายจ่ายเฉพาะการสถานธนานุบาล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1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2563</t>
    </r>
  </si>
  <si>
    <r>
      <t>ประจำปีงบประมาณ พ.ศ.</t>
    </r>
    <r>
      <rPr>
        <b/>
        <sz val="20"/>
        <color indexed="8"/>
        <rFont val="TH SarabunPSK"/>
        <family val="2"/>
      </rPr>
      <t>2563</t>
    </r>
  </si>
  <si>
    <t>ประมาณการรายรับรวมทั้งสิ้น 38,650,000  บาท แยกเป็น</t>
  </si>
  <si>
    <t>โดยคำนวณจากดอกเบี้ยรับจำนำของเดือนตุลาคม 2561 ถึงเดือนมีนาคม 2562 เป็นเกณฑ์</t>
  </si>
  <si>
    <t>ตั้งรับไว้จากกำไรสุทธิปี 2562 จำนวน 15,000,000 บาท ดังนี้</t>
  </si>
  <si>
    <r>
      <t>รายละเอียดงบประมาณรายจ่ายประจำปีงบประมาณ พ.ศ.</t>
    </r>
    <r>
      <rPr>
        <b/>
        <sz val="20"/>
        <color indexed="8"/>
        <rFont val="TH SarabunPSK"/>
        <family val="2"/>
      </rPr>
      <t>2563</t>
    </r>
  </si>
  <si>
    <r>
      <t xml:space="preserve">บัญชีงบประมาณรายจ่ายเฉพาะการสถานธนานุบาล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1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2563</t>
    </r>
  </si>
  <si>
    <r>
      <t xml:space="preserve">บัญชีงบประมาณรายจ่ายเฉพาะการสถานธนานุบาล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1</t>
    </r>
    <r>
      <rPr>
        <b/>
        <i/>
        <sz val="18"/>
        <color indexed="8"/>
        <rFont val="TH SarabunPSK"/>
        <family val="2"/>
      </rPr>
      <t xml:space="preserve"> </t>
    </r>
    <r>
      <rPr>
        <b/>
        <sz val="18"/>
        <color indexed="8"/>
        <rFont val="TH SarabunPSK"/>
        <family val="2"/>
      </rPr>
      <t>ประจำปีงบประมาณ พ.ศ.</t>
    </r>
    <r>
      <rPr>
        <b/>
        <sz val="20"/>
        <color indexed="8"/>
        <rFont val="TH SarabunPSK"/>
        <family val="2"/>
      </rPr>
      <t>2563</t>
    </r>
  </si>
  <si>
    <t xml:space="preserve"> - เครื่องปรับอากาศ แบบแยกส่วน</t>
  </si>
  <si>
    <t xml:space="preserve"> - โปรแกรมเชื่อมโยงซอฟแวร์ระบบงานสถานธนานุบาล</t>
  </si>
  <si>
    <t xml:space="preserve"> - เครื่องอ่านบาร์โค้ด แบบมีสาย</t>
  </si>
  <si>
    <t xml:space="preserve">   กำไรสุทธิ ปี 2562</t>
  </si>
  <si>
    <r>
      <t xml:space="preserve">รายการย่องบประมาณรายจ่ายเฉพาะการสถานธนานุบาล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1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2563</t>
    </r>
  </si>
  <si>
    <t>เพื่อจ่ายดอกเบี้ยเงินเบิกเกินบัญชีธนาคาร ให้กับธนาคารกรุงไทย จำกัด (มหาชน) สาขานครสวรรค์ ที่กู้เงินเบิกเกินบัญชีธนาคาร(O/D) วงเงินกู้ 50,000,000 บาท  เพื่อใช้เป็นทุนหมุนเวียนในกิจการสถานธนานุบาล เป็นค่าธรรมเนียมดอกเบี้ยธนาคาร งวดประจำปีงบประมาณ พ.ศ.2563 เป็นจำนวน 1,500,000 บาท</t>
  </si>
  <si>
    <t>เพื่อจ่ายเป็นค่าตอบแทนพิเศษของพนักงานสถานธนานุบาล ประจำปีงบประมาณ พ.ศ.2563 ให้แก่พนักงาน สถานธนานุบาลผู้ได้รับเงินค่าจ้างถึงขั้นสูงหรือใกล้ถึงขั้นสูงของตำแหน่งในอัตราร้อยละ 2 หรือ ร้อยละ 4 แล้วแต่กรณี ตามระเบียบ สำนักงาน จ.ส.ท. ว่าด้วยการเบิกจ่ายเงินค่าตอบแทนพิเศษของพนักงานสถานธนานุบาล ผู้ได้รับเงินค่าจ้างถึงขั้นสูง  หรือใกล้ถึงขั้นสูงของตำแหน่ง พ.ศ.2550</t>
  </si>
  <si>
    <t>เพื่อจ่ายเป็นค่าอาหารประจำวันทำการ ประจำปีงบประมาณ พ.ศ.2563 ให้แก่พนักงานสถานธนานุบาลที่มีสิทธิได้รับตามระเบียบฯ ตามหนังสือสั่งการของสำนักงาน จ.ส.ท. ที่ มท ๐๘๐๑.๕/ว ๗๕๘ ลงวันที่ ๓๐ มิถุนายน  ๒๕๔๙</t>
  </si>
  <si>
    <t>เพื่อจ่ายเป็นเงินสมทบเงินสะสม ประจำปีงบประมาณ พ.ศ.2563 ในอัตราร้อยละ 10 ของเงินค่าจ้างลูกจ้างประจำ (ปัดเศษของร้อยให้เต็มร้อย) ให้แก่พนักงานสถานธนานุบาล จำนวน 8 อัตรา ซึ่งมีสิทธิได้รับตามระเบียบฯ</t>
  </si>
  <si>
    <t>เพื่อจ่ายเป็นค่าจ้างพนักงานสถานธนานุบาลและเงินเพิ่มขั้นค่าจ้างที่ได้รับเลื่อนขั้นรวมถึงเงินปรับปรุงค่าจ้าง ให้แก่พนักงานสถานธนานุบาล ประจำปีงบประมาณ พ.ศ.2563 จำนวน 8 อัตรา ซึ่งมีสิทธิได้รับตามระเบียบ</t>
  </si>
  <si>
    <t>เพื่อจ่ายเป็นเงินเพิ่มการครองชีพชั่วคราวให้แก่พนักงาน ประจำปีงบประมาณ พ.ศ.2563 ให้แก่พนักงานสถานธนานุบาลผู้มีสิทธิได้รับตามระเบียบฯ ตามระเบียบสำนักงาน จ.ส.ท. ว่าด้วยการเบิกจ่ายเงินเพิ่มการครองชีพชั่วคราวของพนักงานสถานธนานุบาล (ฉบับที่ ๕) พ.ศ.๒๕๕๘ ตามหนังสือสั่งการของสำนักงาน จ.ส.ท. ที่ มท ๐๘๐๑.๕/ว ๗๑๐  ลงวันที่ ๑๗ มีนาคม ๒๕๕๘</t>
  </si>
  <si>
    <t>เพื่อจ่ายเป็นค่าเบี้ยเลี้ยงในวันประมูลจำหน่ายทรัพย์หลุด ประจำปีงบประมาณ พ.ศ.2563 เป็นค่าตอบแทนให้กับคณะกรรมการดำเนินการจำหน่ายทรัพย์หลุดและพนักงานสถานธนานุบาล ที่มาร่วมปฏิบัติงานในวันจำหน่ายทรัพย์หลุด ตามหนังสือสั่งการของสำนักงาน จ.ส.ท. ที่ มท ๐๘๐๑.๕/ว ๑๕๐๙ ลงวันที่ ๑๗ พฤศจิกายน ๒๕๕๑</t>
  </si>
  <si>
    <t xml:space="preserve">เพื่อจ่ายเป็นค่าตอบแทนนายกเทศมนตรี ประจำปีงบประมาณ พ.ศ.2563 เป็นค่าตอบแทนสำหรับนายกเทศมนตรีและผู้ปฏิบัติหน้าที่แทนนายกเทศมนตรี ตามหนังสือสั่งการของสำนักงาน จ.ส.ท. ที่ มท ๐๘๐๑.๕/ว ๑๘ ลงวันที่ ๑๕ มกราคม ๒๕๕๐ </t>
  </si>
  <si>
    <t>เพื่อจ่ายเป็นค่าเงินรางวัลเจ้าหน้าที่ ประจำปีงบประมาณ พ.ศ.2563 สำหรับผู้ตรวจการสถานธนานุบาล และผู้ปฏิบัติหน้าที่แทนผู้ตรวจการสถานธนานุบาล ตามหนังสือสั่งการของสำนักงาน จ.ส.ท. ที่ มท ๐๘๐๑.๕/ว ๘๙๗ ลงวันที่ ๓๑ กรกฎาคม ๒๕๔๙ และที่ มท ๐๘๐๑.๕/ว ๑๘ ลงวันที่ ๑๕ มกราคม ๒๕๕๐ รวมทั้งจ่ายเป็นค่าเบี้ยเลี้ยงในการตรวจสอบทรัพย์รับจำนำที่เก็บรักษาของสถานธนานุบาล ให้แก่คณะกรรมการตรวจสอบทรัพย์รับจำนำและพนักงานสถานธนานุบาล ที่มาปฏิบัติงานในวันตรวจสอบทรัพย์รับจำนำ ตามหนังสือสำนักงาน จ.ส.ท.ที่ มท ๐๘๐๑.๕/ว ๑๕๐๙ ลงวันที่ ๑๗ พฤศจิกายน ๒๕๕๑</t>
  </si>
  <si>
    <t xml:space="preserve">เพื่อจ่ายเป็นค่าเบี้ยประกันอัคคีภัยของสถานธนานุบาล ประจำปีงบประมาณ พ.ศ.2563 ที่สถานธนานุบาลได้ดำเนินการจัดทำประกันอัคคีภัยตัวอาคารพร้อมทรัพย์สินของสถานธนานุบาล </t>
  </si>
  <si>
    <t>เพื่อจ่ายเป็นค่าภาษีโรงเรือนและที่ดิน ประจำปีงบประมาณ พ.ศ.2563 ให้กับเทศบาลนครนครสวรรค์ ตามที่ได้รับการประเมินฯ จากเทศบาล และถือปฏิบัติตามหนังสือสำนักงาน จ.ส.ท. ที่ มท ๐๓๐๔/ว ๑๖๓๘ ลงวันที่ ๒๔ ธันวาคม ๒๕๔๔</t>
  </si>
  <si>
    <t>เพื่อจ่ายเป็นค่าตอบแทนผู้มาสอบสวนข้อเท็จจริง กรณีที่พนักงานสถานธนานุบาลกระทำความผิดในการปฏิบัติงาน</t>
  </si>
  <si>
    <t>เพื่อจ่ายเป็นเงินช่วยเหลือค่ารักษาพยาบาล ประจำปีงบประมาณ พ.ศ.2563 ให้แก่พนักงานสถานธนานุบาลและครอบครัว ผู้ซึ่งที่มีสิทธิได้รับตามระเบียบฯ</t>
  </si>
  <si>
    <t>เพื่อจ่ายเป็นเงินช่วยเหลือการศึกษาบุตร ประจำปีงบประมาณ พ.ศ.2563 ให้แก่พนักงานสถานธนานุบาล  ที่มีสิทธิเบิกจ่ายได้ตามระเบียบฯ</t>
  </si>
  <si>
    <t>เพื่อจ่ายเป็นค่าใช้จ่ายที่เกิดจากการใช้ตั๋วเงิน ค่าอากรเพื่อใช้เช็คกรณีเบิกเงินเกินบัญชีจากธนาคาร หรือจากสถาบันการเงิน ค่าอากรในการจัดทำสัญญากู้เงินเบิกเกินบัญชีกับธนาคาร และค่าอากรในการจัดทำสัญญาจ้างหรือสัญญาซื้อขายในงานสถานธนานุบาล รวมถึงค่าใช้จ่ายหรือค่าธรรมเนียมต่างๆ ที่เกิดขึ้นในการใช้ธุรกรรมทางการเงินกับธนาคารหรือสถาบันการเงิน ในงวดปีงบประมาณ พ.ศ.2563</t>
  </si>
  <si>
    <t>เพื่อจ่ายเป็นค่าบำรุงรักษาหรือซ่อมแซมอาคารสำนักงานสถานธนานุบาล และรวมถึงส่วนประกอบอาคารที่โดยสภาพติดตั้งควบกับสิ่งปลูกสร้างทั้งภายในและภายนอกเป็นการถาวร สำหรับงวดปีงบประมาณ พ.ศ.2563</t>
  </si>
  <si>
    <t>สำหรับจ่ายเป็นค่าบำรุงรักษาหรือซ่อมแซมครุภัณฑ์ต่างๆที่ใช้ได้ในงานสถานธนานุบาล 1 รวมถึงการจ่ายเพื่อจัดหาสิ่งของที่ใช้ในการซ่อมแซมบำรุงรักษาครุภัณฑ์ให้สามารถใช้งานได้ตามปกติ ในงวดปีงบประมาณ พ.ศ.2563</t>
  </si>
  <si>
    <t>เพื่อจ่ายเป็นค่าอาหาร และเครื่องดื่ม รับรองผู้มาตรวจงานสถานธนานุบาล ประจำปีงบประมาณ พ.ศ.2563</t>
  </si>
  <si>
    <t>เพื่อจ่ายเป็นค่าบำรุงรักษาหรือซ่อมแซมทรัพย์สินอื่นของสถานธนานุบาล 1 รวมถึงการจ่ายเพื่อจัดหาสิ่งของที่ใช้ในการซ่อมแซมบำรุงรักษาทรัพย์สินอื่น นอกเหนือจากสิ่งก่อสร้างและครุภัณฑ์ต่างๆ ให้สามารถใช้งานได้ตามปกติ ในงวดปีงบประมาณ พ.ศ.2563</t>
  </si>
  <si>
    <t>เพื่อจ่ายเป็นค่าใช้จ่ายในการเดินทางไปปฏิบัติงานของพนักงานสถานธนานุบาลภายในราชอาณาจักร และค่าใช้จ่ายอื่นที่เกิดขึ้นและจำเป็นจากการเดินทางไปปฏิบัติงานที่เกี่ยวเนื่องกับการปฏิบัติงานของสถานธนานุบาล เป็นค่าเบี้ยเลี้ยง ค่าพาหนะเดินทาง และค่าเช่าที่พักในการเดินทางไปปฏิบัติงานของพนักงานสถานธนานุบาลตามระเบียบสำนักงาน จ.ส.ท.ว่าด้วยค่าใช้จ่ายในการเดินทางไปปฏิบัติงานของพนักงานสถานธนานุบาล พ.ศ.๒๕๕๙ สำหรับงวดปีงบประมาณ พ.ศ.2563 ให้แก่พนักงานสถานธนานุบาลผู้ซึ่งมีสิทธิเบิกได้ตามระเบียบฯ</t>
  </si>
  <si>
    <t>เพื่อเป็นค่าใช้จ่ายในการจัดกิจกรรมวันที่ระลึกการก่อตั้งกิจการสถานธนานุบาล ตรงกับวันที่ 12 พฤษภาคมของทุกปี เป็นค่าใช้จ่ายในการจัดงานการดำเนินกิจกรรมวันที่ระลึกการก่อตั้งกิจการสถานธนานุบาล ในปีงบประมาณ พ.ศ.2563 เกี่ยวกับการประกอบพิธีทำบุญทางศาสนา การช่วยเหลือกิจการสถานสงเคราะห์หรือกิจการสาธารณกุศล การจัดกิจกรรมบำเพ็ญประโยชน์แก่ประชาชนและสังคม รวมถึงการจัดทำของรางวัลหรือของที่ระลึกตอบแทนประโยชน์ให้ประชาชนผู้มาใช้บริการสถานธนานุบาล</t>
  </si>
  <si>
    <t>ครุภัณฑ์สำนักงาน</t>
  </si>
  <si>
    <t xml:space="preserve"> - โปรแกรมส่วนเชื่อมโยงร่วมกับซอฟแวร์ ระบบงานสถานธนานุบาล</t>
  </si>
  <si>
    <t>รายจ่ายอื่น ประเภทเงินกำไรสุทธิ ปี 2562</t>
  </si>
  <si>
    <t>เพื่อจ่ายเป็นเงินรางวัลประจำปี และหรือเงินโบนัสที่จ่ายเป็นประโยชน์ตอบแทน ให้แก่กรรมการ ที่ปรึกษา เจ้าหน้าที่ ลูกจ้างสำนักงาน จ.ส.ท.พนักงานสถานธนานุบาล รวมทั้งผู้ที่ช่วยเหลือกิจการสถานธนานุบาลและผู้เกี่ยวข้องกับการปฏิบัติงานสถานธนานุบาล ถือปฏิบัติตามหนังสือสำนักงาน จ.ส.ท.ที่ มท ๐๘๐๑.๕/ว ๑๕๑.๑ ลงวันที่ ๓๐ มกราคม ๒๕๕๗ และที่ มท ๐๘๐๑.๕/ว ๓๒๙ ลงวันที่ ๒๘ กุมภาพันธ์ ๒๕๕๗ คำนวนตั้งจ่ายไว้ 20% จากประมาณการยอดเงิน กำไรสุทฺธิประจำปีงบประมาณ 2562 ที่คาดว่าจะได้รับ</t>
  </si>
  <si>
    <t>เพื่อจ่ายเป็นเงินอุดหนุนให้เทศบาลเพื่อทำนุบำรุงท้องถิ่น ถือปฏิบัติตามระเบียบสำนักงาน จ.ส.ท.ว่าด้วยการจัดสรรเงินกำไรสุทธิของสถานธนานุบาลขององค์กรปกครองท้องถิ่น พ.ศ.2557 ให้แก่เทศบาลนครนครสวรรค์ คำนวณตั้งจ่ายไว้ 30% จากประมาณการยอดเงินกำไรสุทธิประจำปีงบประมาณ 2562 ที่คาดว่าจะได้รับ</t>
  </si>
  <si>
    <t>เพื่อจ่ายเป็นเงินสมทบทุนดำเนินการของสถานธนานุบาล ถือปฏิบัติตามระเบียบสำนักงาน จ.ส.ท. ว่าด้วยการจัดสรรเงินกำไรสุทธิของสถานธนานุบาลขององค์กรปกครองส่วนท้องถิ่น พ.ศ.2557 โดยบันทึกบัญชีรับ-จ่าย ตามหลักการบัญชีของสถานธนานุบาล คำนวณตั้งจ่ายไว้ 50% จากประมาณการยอดเงินกำไรสุทธิประจำปีงบประมาณ 2562 ที่คาดว่าจะได้รับ</t>
  </si>
  <si>
    <t>โดยคำนวณจากดอกเบี้ยเงินฝากธนาคาร ตั้งแต่เดือนตุลาคม 2561 ถึงเดือนมีนาคม 2562 เป็นเกณฑ์</t>
  </si>
  <si>
    <t>เพื่อจ่ายเป็นค่าเช่าบ้านของพนักงาน ประจำปีงบประมาณ พ.ศ.2563 ให้แก่พนักงานสถานธนานุบาลผู้ที่มีสิทธิเบิกเงินค่าเช่าบ้านได้ ตามระเบียบสำนักงาน จ.ส.ท. ว่าด้วยเงินค่าเช่าบ้านของพนักงานสถานธนานุบาล พ.ศ.๒๕๕๑</t>
  </si>
  <si>
    <t xml:space="preserve">เพื่อจ่ายเป็นค่าธรรมเนียมใบอนุญาตตั้งสถานธนานุบาล ประจำปีงบประมาณ พ.ศ.2563 ตามที่กฎหมายกำหนดตามนัยข้อ ๖ (๒) (ข) แห่งกฎกระทรวง ฉบับที่ ๕ (พ.ศ.๒๕๒๐) ลงวันที่ ๒๔ กุมภาพันธ์ ๒๕๒๐ </t>
  </si>
  <si>
    <t xml:space="preserve">เพื่อจ่ายเป็นค่าเครื่องเขียนแบบพิมพ์ต่าง ๆ หนังสือพิมพ์รายวัน ค่าวัสดุอุปกรณ์ของเครื่องใช้สำนักงานต่าง ๆ และค่าใช้จ่ายในการเก็บรักษาทรัพย์จำนำ รวมถึงค่าสิ่งของที่ซื้อมาใช้ในการบำรุงรักษาหรือซ่อมแซมทรัพย์สินที่รับจำนำ เป็นต้น </t>
  </si>
  <si>
    <t xml:space="preserve">เพื่อจ่ายเป็นค่าวัสดุอุปกรณ์ไฟฟ้า เกี่ยวกับงานสถานธนานุบาล  </t>
  </si>
  <si>
    <t xml:space="preserve">เพื่อจ่ายเป็นค่าใช้จ่ายหรือค่าวัสดุอุปกรณ์และของใช้ที่เกี่ยวกับการดูแลรักษาความสะอาดของสถานธนานุบาล </t>
  </si>
  <si>
    <t xml:space="preserve">เพื่อจ่ายเป็นค่าใช้จ่ายหรือค่าวัสดุอุปกรณ์ และเครื่องมือเครื่องใช้เกี่ยวกับคอมพิวเตอร์ที่ใช้ในงานสถานธนานุบาล รวมถึงค่าสิ่งของที่จัดหามาเพื่อใช้ในการบำรุงรักษาซ่อมแซมคอมพิวเตอร์ของสถานธนานุบาล  </t>
  </si>
  <si>
    <t xml:space="preserve">เพื่อจ่ายเป็นค่าซื้อวัสดุอุปกรณ์และเครื่องมือเครื่องใช้ที่ใช้ในการบำรุงรักษาหรือซ่อมแซมสิ่งก่อสร้าง </t>
  </si>
  <si>
    <t>เพื่อจ่ายเป็นค่าไปรษณีย์ของสถานธนานุบาล ค่าใช้จ่ายในการจัดส่งรายงานเอกสารหนังสือต่างๆ ที่เกี่ยวข้องในงานสถานธนานุบาลรวมถึงค่าดวงตราไปรษณียากรและค่าบริการรับฝากไปรษณีย์ภัณฑ์ที่จ่ายในงวดปีงบประมาณ  พ.ศ.2563</t>
  </si>
  <si>
    <t>เพื่อจ่ายเป็นค่าน้ำประปาของสถานธนานุบาลที่จ่ายในงวดปีงบประมาณ พ.ศ.2563</t>
  </si>
  <si>
    <t>เพื่อจ่ายเป็นค่าไฟฟ้าของสถานธนานุบาลที่จ่ายในงวดปีงบประมาณ พ.ศ.2563</t>
  </si>
  <si>
    <t>เพื่อจ่ายเป็นค่าโทรศัพท์พื้นฐาน ค่าโทรศัพท์เคลื่อนที่ ฯลฯ และให้หมายความรวมถึงค่าใช้จ่ายเพื่อให้ได้ใช้บริการดังกล่าว และค่าใช้จ่ายที่เกิดขึ้นเกี่ยวกับการใช้บริการ เช่น ค่าเช่าเครื่อง ค่าเช่าหมายเลขโทรศัพท์ ค่าบำรุงรักษาสายที่จ่ายในงวดปีงบประมาณ พ.ศ.2563</t>
  </si>
  <si>
    <t>เพื่อจ่ายเป็นค่าใช้จ่ายเกี่ยวกับการใช้ระบบอินเทอร์เน็ต (INTERNET) ค่าสื่อสารอื่นๆ และให้หมายรวมถึงค่าใช้จ่าย เพื่อให้ได้ใช้บริการการสื่อสารอื่น และค่าใช้จ่ายที่เกิดขึ้นเกี่ยวกับการใช้บริการทางด้านโทรคมนาคม ที่จ่ายในงวดปีงบประมาณ พ.ศ.2563</t>
  </si>
  <si>
    <t>เพื่อจ่ายเป็นค่าจ้างเหมาแรงงานให้กับบุคคลภายนอก ในการรับจ้างทำงานและรับจ้างทำของที่สถานธนานุบาลหรือที่เกี่ยวกับงานสถานธนานุบาลในกรณีสถานธนานุบาลดำเนินการอย่างใดอย่างหนึ่งเอง ในงวดปีงบประมาณ พ.ศ.2563</t>
  </si>
  <si>
    <t xml:space="preserve"> - เครื่องแสกนลายนิ้วมือ แบบความเร็วสูง</t>
  </si>
  <si>
    <t xml:space="preserve"> - เครื่องสแกนลายนิ้วมือ แบบความเร็วสูง</t>
  </si>
  <si>
    <t xml:space="preserve"> - อุปกรณ์อ่านบัตรแบบเอนกประสงค์</t>
  </si>
  <si>
    <t xml:space="preserve">ประมาณการรายจ่ายรวมทั้งสิ้น 23,203,740 บาท จ่ายจากรายได้จัดเก็บเอง แยกเป็น </t>
  </si>
  <si>
    <t>เพื่อจ่ายเป็นเงินเพิ่ม เงินประจำตำแหน่งของพนักงานสถานธนานุบาล ประจำปีงบประมาณ พ.ศ.2563 ให้แก่พนักงานสถานธนานุบาลผู้ดำรงตำแหน่งผู้จัดการสถานธนานุบาล และผู้ช่วยผู้จัดการสถานธนานุบาล ซึ่งมีสิทธิได้รับ ตามระเบียบฯ ตามหนังสือสั่งการของสำนักงาน จ.ส.ท. ที่ มท ๐๘๐๑.๕/ว ๑๐๔๖ ลงวันที่ ๑๔ สิงหาคม ๒๕๕๑</t>
  </si>
  <si>
    <t>เพื่อจ่ายเป็นค่าจัดซื้อ เครื่องปรับอากาศ แบบแยกส่วน แบบตั้งพื้นหรือแบบแขวน ขนาดไม่ต่ำกว่า 44,000 บีทียู จำนวน 1 เครื่อง สำหรับใช้งานในกิจการสถานธนานุบาล 1 โดยมีคุณลักษณะ ดังนี้</t>
  </si>
  <si>
    <t>1.ขนาดที่กำหนดเป็นขนาดไม่ต่ำกว่า 44,000 บีทียู</t>
  </si>
  <si>
    <t>2.มีระบบฟอกอากาศ (Option) และแผ่นกรองอากาศ Pre filter</t>
  </si>
  <si>
    <t>3.มีระบบหน่วงเวลาเพื่อป้องกันการเสียหายจากระบบไฟฟ้าขัดข้อง และช่วยป้องกันคอมเพรสเซอร์ทำงานเกินกำลัง</t>
  </si>
  <si>
    <t>4.มีระบบ Auto Restart และระบบ Auto Swing</t>
  </si>
  <si>
    <t>5.ควบคุมการสั่งการด้วยรีโมทคอนโทรลแบบมีสายและไร้สาย</t>
  </si>
  <si>
    <t>6.ราคาที่กำหนดเป็นราคาที่รวมค่าติดตั้ง</t>
  </si>
  <si>
    <t xml:space="preserve"> - ตั้งงบประมาณตามบัญชีราคามาตรฐานครุภัณฑ์ ของสำนักงบประมาณ</t>
  </si>
  <si>
    <t>เพื่อจ่ายเป็นค่าจัดซื้อ เครื่องอ่านลายนิ้วมือ แบบความเร็วสูง จำนวน 2 เครื่อง โดยมีคุณลักษณะ ดังนี้</t>
  </si>
  <si>
    <t>1.สามารถทำงานร่วมกับโปรแกรมระบบงานสถานธนานุบาล ในการบันทึกลายนิ้วมือผู้จำนำเชื่อมโยงฐานข้อมูลการรับจำนำของผู้มาใช้บริการ</t>
  </si>
  <si>
    <t>2.มีเซ็นเซอร์ลายนิ้วมือเป็นแบบออปติคอล</t>
  </si>
  <si>
    <t>3.ความละเอียด 500 DPI/256 GRAY และขนาดภาพ 280x360 PIXEL</t>
  </si>
  <si>
    <t>4.การเชื่อมต่อแบบ USB 1.1/2.0</t>
  </si>
  <si>
    <t xml:space="preserve"> - เป็นครุภัณฑ์ที่ไม่มีกำหนดในบัญชีราคามาตรฐานครุภัณฑ์ของสำนักงบประมาณ แต่มีความจำเป็นต้องจัดหาตามราคาในท้องถิ่นโดยจัดหาอย่างประหยัด</t>
  </si>
  <si>
    <t xml:space="preserve"> - อุปกรณ์อ่านบัตรแบบอเนกประสงค์ (Smart Card Reader)</t>
  </si>
  <si>
    <t>เพื่อจ่ายเป็นค่าจัดซื้อและติดตั้งโปรแกรมส่วนเชื่อมโยงร่วมกับซอฟแวร์ระบบงานสถานธนานุบาล 1 จำนวน 1 ระบบ โดยมีคุณลักษณะ ดังนี้</t>
  </si>
  <si>
    <t>1.สามารถทำงานร่วมกับโปรแกรมระบบงานสถานธนานุบาล ในการอ่านและบันทึกข้อมูลของผู้มาใช้บริการรับจำนำจากบัตรประชาชนแบบ Smart Card ได้สะดวกรวดเร็ว</t>
  </si>
  <si>
    <t>2.สามารถแสดงภาพถ่ายใบหน้าจากบัตรประชาชนแบบ Smart Card ปรากฎที่จอภาพได้ทันที</t>
  </si>
  <si>
    <t>1.สามารถอ่านข้อมูลการรับจำนำจากรหัสบาร์โค้ด สำหรับเป็นข้อมูลในการให้บริการไถ่ถอน - ส่งดอกเบี้ย เพิ่ม/ลดเงินต้น และตรวจสอบ/แก้ไข/เปลี่ยนแปลงข้อมูลการรับจำนำต่างๆ ได้สะดวกรวดเร็ว</t>
  </si>
  <si>
    <t>2.การทำงานอัตโนมัติบนขาตั้งทันทีเมื่อมีวัตถุผ่านแนวแสงเลเซอร์</t>
  </si>
  <si>
    <t>3.รองรับบาร์โค้ดแบบ ID</t>
  </si>
  <si>
    <t>4.สามารถใช้งานผ่านช่องเชื่อมต่อ (Interface) แบบ USB ได้</t>
  </si>
  <si>
    <t xml:space="preserve">เพื่อจ่ายเป็นค่าจัดซื้อ อุปกรณ์อ่านบัตรแบบอเนกประสงค์ (Smart Card Reader) โดยมีคุณลักษณะตามคุณลักษณะพื้นฐานของกระทรวงดิจิตอลเพื่อเศรษฐกิจและสังคม จำนวน 1 เครื่อง </t>
  </si>
  <si>
    <t xml:space="preserve"> - เป็นครุภัณฑ์ที่ไม่มีกำหนดในบัญชีราคามาตรฐานครุภัณฑ์ของสำนักงบประมาณ แต่มีความจำเป็นต้องจัดหาตามราคาในท้องถิ่น โดยจัดหาอย่างประหยัด</t>
  </si>
  <si>
    <t xml:space="preserve"> - เครื่องอ่านบาร์โค้ด เลเซอร์ แบบมีสาย</t>
  </si>
  <si>
    <t xml:space="preserve">    ค่าครุภัณฑ์</t>
  </si>
  <si>
    <t>เพื่อจ่ายชำระดอกเบี้ยเงินกู้ ก.บ.ท. ให้แก่สำนักงานกองทุนบำเหน็จบำนาญข้าราชการส่วนท้องถิ่น (ก.บ.ท.) ที่จะขอกู้ภายในปีงบประมาณ พ.ศ.2563 เพื่อเป็นทุนหมุนเวียนในกิจการสถานธนานุบาล วงเงินกู้จำนวน 20,000,000 บาท เป็นการจ่ายดอกเบี้ยก่อนนับระยะเวลาตามสัญญา (ดอกเบี้ยนอกสัญญา) งวดประจำปีงบประมาณ พ.ศ.2563 ดอกเบี้ยเงินกู้เป็นจำนวน 700,000 บาท</t>
  </si>
  <si>
    <t xml:space="preserve"> - ค่าธรรมเนียมตรวจสอบบัญชี</t>
  </si>
  <si>
    <t>เพื่อจ่ายเป็นค่าธรรมเนียมตรวจสอบบัญชีและรับรองงบการเงินของสถานธนานุบาลในแต่ละปี ให้กับสำนักงานการตรวจเงินแผ่นดิน ตามอัตราที่สำนักงานการตรวจเงินแผ่นดินกำหนดให้ตามชั้นของสถานธนานุบาล และถือปฏิบัติตามหนังสือสั่งการของสำนักงาน จ.ส.ท. กรมส่งเสริมการปกครองท้องถิ่น ที่ มท ๐๘๐๑.๕ / ว ๕๒๔ ลงวันที่ ๒๑ มีนาคม ๒๕๕๗</t>
  </si>
  <si>
    <t xml:space="preserve"> - เงินเพิ่มเงินประจำตำแหน่ง</t>
  </si>
  <si>
    <t>เพื่อจ่ายเป็นค่าจัดซื้อเครื่องอ่านบาร์โค้ด เลเซอร์ แบบมีสาย พร้อมขาตั้ง จำนวน 1 เครื่อง โดยมีคุณลักษณะ ดังนี้</t>
  </si>
  <si>
    <t xml:space="preserve">เพื่อจ่ายเป็นเงินสมทบเงินสวัสดิการหลังพ้นจากการเป็นพนักงานสถานธนานุบาลให้กับสำนักงาน จ.ส.ท. ซึ่งกำหนดให้จ่ายในแต่ละปีเป็นประจำทุกปี  ในอัตราร้อยละ 2 ของรายได้  ในปีที่ล่วงมา ตามระเบียบสำนักงาน จ.ส.ท.ว่าด้วยสวัสดิการหลังพ้นจากการเป็นพนักงานสถานธนานุบาล พ.ศ.2554 ในงวดปีงบประมาณ พ.ศ.2563 เป็นจำนวน 364,249 บาท </t>
  </si>
  <si>
    <t xml:space="preserve">เพื่อจ่ายค่าใช้จ่ายฝ่ายอำนวยการ ให้กับสำนักงาน จ.ส.ท. ประจำปีงบประมาณ พ.ศ.2563 เป็นจำนวนเงิน 121,200 บาท ตามที่สำนักงาน จ.ส.ท.กำหนดให้ในแต่ละปีเป็นประจำทุกปี </t>
  </si>
  <si>
    <t xml:space="preserve"> - เป็นไปตามแผนพัฒนาท้องถิ่น (พ.ศ.2561 ถึง พ.ศ.2565) หน้าที่ 369 ลำดับที่ 7</t>
  </si>
  <si>
    <t xml:space="preserve"> - วัสดุก่อสร้าง</t>
  </si>
  <si>
    <t>- วัสดุคอมพิวเตอร์</t>
  </si>
  <si>
    <t xml:space="preserve"> - วัสดุงานบ้านงานครัว</t>
  </si>
  <si>
    <t xml:space="preserve"> - วัสดุไฟฟ้าและวิทยุ</t>
  </si>
  <si>
    <t xml:space="preserve"> - วัสดุสำนักงาน</t>
  </si>
  <si>
    <t xml:space="preserve"> - เป็นไปตามแผนพัฒนาท้องถิ่น (พ.ศ.2561 ถึง พ.ศ.2565) แบบ ผ.03 หน้าที่ 522 ลำดับที่ 910</t>
  </si>
  <si>
    <t xml:space="preserve"> - เป็นไปตามแผนพัฒนาท้องถิ่น (พ.ศ.2561 ถึง พ.ศ.2565) แบบ ผ.03 หน้าที่ 522 ลำดับที่ 911</t>
  </si>
  <si>
    <t xml:space="preserve"> - เป็นไปตามแผนพัฒนาท้องถิ่น (พ.ศ.2561 ถึง พ.ศ.2565) แบบ ผ.03 หน้าที่ 522 ลำดับที่ 912</t>
  </si>
  <si>
    <t xml:space="preserve"> - เป็นไปตามแผนพัฒนาท้องถิ่น (พ.ศ.2561 ถึง พ.ศ.2565) แบบ ผ.03 หน้าที่ 522 ลำดับที่ 913</t>
  </si>
  <si>
    <t xml:space="preserve"> - เป็นไปตามแผนพัฒนาท้องถิ่น (พ.ศ.2561 ถึง พ.ศ.2565) แบบ ผ.03 หน้าที่ 522 ลำดับที่ 914</t>
  </si>
  <si>
    <t>- 410 -</t>
  </si>
  <si>
    <t>- 411 -</t>
  </si>
  <si>
    <t>- 413 -</t>
  </si>
  <si>
    <t>- 414 -</t>
  </si>
  <si>
    <t>- 415 -</t>
  </si>
  <si>
    <t>- 416 -</t>
  </si>
  <si>
    <t>-417 -</t>
  </si>
  <si>
    <t>- 418 -</t>
  </si>
  <si>
    <t>- 419 -</t>
  </si>
  <si>
    <t>- 420 -</t>
  </si>
  <si>
    <t>- 421 -</t>
  </si>
  <si>
    <t>- 422 -</t>
  </si>
  <si>
    <t>- 423 -</t>
  </si>
  <si>
    <t>- 424  -</t>
  </si>
  <si>
    <t>- 425 -</t>
  </si>
  <si>
    <t>รายจ่ายที่ตั้งไว้เพื่อใช้จ่ายในกรณีไม่มีเงินรายจ่ายประเภทใดๆ ให้ใช้งบประมาณรายจ่ายประเภทนี้ เพื่อเบิกจ่าย และรวมถึงเพื่อใช้จ่ายกรณีฉุกเฉินที่มีสาธารณภัยเกิดขึ้น หรือบรรเทาปัญหาความเดือดร้อนของประชาชนเป็นส่วนร่วมเท่านั้น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</si>
</sst>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 &quot;* #,##0&quot; &quot;;&quot;-&quot;* #,##0&quot; &quot;;&quot; &quot;* &quot;-&quot;??&quot; &quot;"/>
    <numFmt numFmtId="165" formatCode="#,##0;#,##0"/>
    <numFmt numFmtId="166" formatCode="&quot; &quot;* #,##0.00&quot; &quot;;&quot;-&quot;* #,##0.00&quot; &quot;;&quot; &quot;* &quot;-&quot;??&quot; &quot;"/>
    <numFmt numFmtId="167" formatCode="_-* #,##0_-;\-* #,##0_-;_-* &quot;-&quot;??_-;_-@_-"/>
  </numFmts>
  <fonts count="18" x14ac:knownFonts="1">
    <font>
      <sz val="14"/>
      <color indexed="8"/>
      <name val="Cordia New"/>
    </font>
    <font>
      <b/>
      <sz val="18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9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indexed="14"/>
      <name val="TH SarabunPSK"/>
      <family val="2"/>
    </font>
    <font>
      <i/>
      <sz val="16"/>
      <color indexed="8"/>
      <name val="TH SarabunPSK"/>
      <family val="2"/>
    </font>
    <font>
      <b/>
      <sz val="16"/>
      <color indexed="14"/>
      <name val="TH SarabunPSK"/>
      <family val="2"/>
    </font>
    <font>
      <b/>
      <i/>
      <sz val="18"/>
      <color indexed="8"/>
      <name val="TH SarabunPSK"/>
      <family val="2"/>
    </font>
    <font>
      <b/>
      <sz val="14"/>
      <color indexed="8"/>
      <name val="TH SarabunPSK"/>
      <family val="2"/>
    </font>
    <font>
      <sz val="18"/>
      <color indexed="8"/>
      <name val="TH SarabunPSK"/>
      <family val="2"/>
    </font>
    <font>
      <sz val="14"/>
      <color indexed="8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43">
    <border>
      <left/>
      <right/>
      <top/>
      <bottom/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13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13"/>
      </bottom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3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13"/>
      </bottom>
      <diagonal/>
    </border>
    <border>
      <left/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13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8"/>
      </right>
      <top/>
      <bottom style="hair">
        <color indexed="13"/>
      </bottom>
      <diagonal/>
    </border>
    <border>
      <left style="thin">
        <color indexed="64"/>
      </left>
      <right style="thin">
        <color indexed="8"/>
      </right>
      <top style="hair">
        <color indexed="13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 style="thin">
        <color indexed="13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13"/>
      </bottom>
      <diagonal/>
    </border>
    <border>
      <left style="thin">
        <color indexed="8"/>
      </left>
      <right/>
      <top style="hair">
        <color indexed="13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13"/>
      </right>
      <top style="thin">
        <color indexed="6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13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3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4" fillId="0" borderId="0" applyFont="0" applyFill="0" applyBorder="0" applyAlignment="0" applyProtection="0"/>
  </cellStyleXfs>
  <cellXfs count="512">
    <xf numFmtId="0" fontId="0" fillId="0" borderId="0" xfId="0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5" fillId="0" borderId="0" xfId="0" applyNumberFormat="1" applyFont="1" applyAlignment="1"/>
    <xf numFmtId="0" fontId="5" fillId="0" borderId="0" xfId="0" applyFont="1" applyAlignment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/>
    <xf numFmtId="3" fontId="5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6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vertical="top" wrapText="1"/>
    </xf>
    <xf numFmtId="0" fontId="5" fillId="0" borderId="0" xfId="0" applyNumberFormat="1" applyFont="1" applyBorder="1" applyAlignment="1"/>
    <xf numFmtId="0" fontId="5" fillId="0" borderId="0" xfId="0" applyFont="1" applyBorder="1" applyAlignment="1"/>
    <xf numFmtId="164" fontId="5" fillId="2" borderId="0" xfId="0" applyNumberFormat="1" applyFont="1" applyFill="1" applyBorder="1" applyAlignment="1"/>
    <xf numFmtId="4" fontId="4" fillId="2" borderId="10" xfId="0" applyNumberFormat="1" applyFont="1" applyFill="1" applyBorder="1" applyAlignment="1"/>
    <xf numFmtId="3" fontId="4" fillId="2" borderId="10" xfId="0" applyNumberFormat="1" applyFont="1" applyFill="1" applyBorder="1" applyAlignment="1"/>
    <xf numFmtId="49" fontId="8" fillId="2" borderId="11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/>
    <xf numFmtId="4" fontId="2" fillId="2" borderId="11" xfId="0" applyNumberFormat="1" applyFont="1" applyFill="1" applyBorder="1" applyAlignment="1"/>
    <xf numFmtId="3" fontId="2" fillId="2" borderId="11" xfId="0" applyNumberFormat="1" applyFont="1" applyFill="1" applyBorder="1" applyAlignment="1"/>
    <xf numFmtId="49" fontId="5" fillId="2" borderId="1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/>
    <xf numFmtId="0" fontId="8" fillId="2" borderId="11" xfId="0" applyFont="1" applyFill="1" applyBorder="1" applyAlignment="1">
      <alignment horizontal="center"/>
    </xf>
    <xf numFmtId="0" fontId="2" fillId="2" borderId="11" xfId="0" applyFont="1" applyFill="1" applyBorder="1" applyAlignment="1"/>
    <xf numFmtId="4" fontId="4" fillId="2" borderId="11" xfId="0" applyNumberFormat="1" applyFont="1" applyFill="1" applyBorder="1" applyAlignment="1"/>
    <xf numFmtId="3" fontId="4" fillId="2" borderId="11" xfId="0" applyNumberFormat="1" applyFont="1" applyFill="1" applyBorder="1" applyAlignment="1"/>
    <xf numFmtId="0" fontId="8" fillId="2" borderId="11" xfId="0" applyFont="1" applyFill="1" applyBorder="1" applyAlignment="1"/>
    <xf numFmtId="0" fontId="5" fillId="2" borderId="11" xfId="0" applyFont="1" applyFill="1" applyBorder="1" applyAlignment="1">
      <alignment horizontal="center"/>
    </xf>
    <xf numFmtId="0" fontId="2" fillId="2" borderId="12" xfId="0" applyFont="1" applyFill="1" applyBorder="1" applyAlignment="1"/>
    <xf numFmtId="4" fontId="4" fillId="2" borderId="13" xfId="0" applyNumberFormat="1" applyFont="1" applyFill="1" applyBorder="1" applyAlignment="1"/>
    <xf numFmtId="3" fontId="4" fillId="2" borderId="13" xfId="0" applyNumberFormat="1" applyFont="1" applyFill="1" applyBorder="1" applyAlignment="1"/>
    <xf numFmtId="165" fontId="4" fillId="2" borderId="13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11" xfId="0" applyNumberFormat="1" applyFont="1" applyFill="1" applyBorder="1" applyAlignment="1"/>
    <xf numFmtId="0" fontId="4" fillId="2" borderId="11" xfId="0" applyFont="1" applyFill="1" applyBorder="1" applyAlignment="1"/>
    <xf numFmtId="0" fontId="10" fillId="2" borderId="11" xfId="0" applyFont="1" applyFill="1" applyBorder="1" applyAlignment="1">
      <alignment horizontal="center"/>
    </xf>
    <xf numFmtId="49" fontId="8" fillId="2" borderId="11" xfId="0" applyNumberFormat="1" applyFont="1" applyFill="1" applyBorder="1" applyAlignment="1"/>
    <xf numFmtId="2" fontId="4" fillId="2" borderId="11" xfId="0" applyNumberFormat="1" applyFont="1" applyFill="1" applyBorder="1" applyAlignment="1"/>
    <xf numFmtId="164" fontId="4" fillId="2" borderId="11" xfId="0" applyNumberFormat="1" applyFont="1" applyFill="1" applyBorder="1" applyAlignment="1"/>
    <xf numFmtId="165" fontId="5" fillId="2" borderId="11" xfId="0" applyNumberFormat="1" applyFont="1" applyFill="1" applyBorder="1" applyAlignment="1"/>
    <xf numFmtId="164" fontId="2" fillId="2" borderId="12" xfId="0" applyNumberFormat="1" applyFont="1" applyFill="1" applyBorder="1" applyAlignment="1"/>
    <xf numFmtId="0" fontId="5" fillId="2" borderId="12" xfId="0" applyFont="1" applyFill="1" applyBorder="1" applyAlignment="1">
      <alignment horizontal="center"/>
    </xf>
    <xf numFmtId="165" fontId="2" fillId="2" borderId="12" xfId="0" applyNumberFormat="1" applyFont="1" applyFill="1" applyBorder="1" applyAlignment="1"/>
    <xf numFmtId="49" fontId="4" fillId="2" borderId="13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/>
    <xf numFmtId="0" fontId="4" fillId="2" borderId="10" xfId="0" applyFont="1" applyFill="1" applyBorder="1" applyAlignment="1"/>
    <xf numFmtId="165" fontId="4" fillId="2" borderId="10" xfId="0" applyNumberFormat="1" applyFont="1" applyFill="1" applyBorder="1" applyAlignment="1"/>
    <xf numFmtId="3" fontId="2" fillId="2" borderId="12" xfId="0" applyNumberFormat="1" applyFont="1" applyFill="1" applyBorder="1" applyAlignment="1"/>
    <xf numFmtId="49" fontId="4" fillId="2" borderId="10" xfId="0" applyNumberFormat="1" applyFont="1" applyFill="1" applyBorder="1" applyAlignment="1"/>
    <xf numFmtId="166" fontId="5" fillId="2" borderId="12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49" fontId="5" fillId="2" borderId="12" xfId="0" applyNumberFormat="1" applyFont="1" applyFill="1" applyBorder="1" applyAlignment="1">
      <alignment horizontal="center"/>
    </xf>
    <xf numFmtId="166" fontId="4" fillId="2" borderId="13" xfId="0" applyNumberFormat="1" applyFont="1" applyFill="1" applyBorder="1" applyAlignment="1"/>
    <xf numFmtId="164" fontId="4" fillId="2" borderId="13" xfId="0" applyNumberFormat="1" applyFont="1" applyFill="1" applyBorder="1" applyAlignment="1"/>
    <xf numFmtId="164" fontId="4" fillId="2" borderId="10" xfId="0" applyNumberFormat="1" applyFont="1" applyFill="1" applyBorder="1" applyAlignment="1"/>
    <xf numFmtId="4" fontId="5" fillId="2" borderId="11" xfId="0" applyNumberFormat="1" applyFont="1" applyFill="1" applyBorder="1" applyAlignment="1"/>
    <xf numFmtId="3" fontId="5" fillId="2" borderId="11" xfId="0" applyNumberFormat="1" applyFont="1" applyFill="1" applyBorder="1" applyAlignment="1"/>
    <xf numFmtId="49" fontId="5" fillId="2" borderId="11" xfId="0" applyNumberFormat="1" applyFont="1" applyFill="1" applyBorder="1" applyAlignment="1"/>
    <xf numFmtId="49" fontId="5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2" borderId="14" xfId="0" applyFont="1" applyFill="1" applyBorder="1" applyAlignment="1"/>
    <xf numFmtId="49" fontId="4" fillId="2" borderId="15" xfId="0" applyNumberFormat="1" applyFont="1" applyFill="1" applyBorder="1" applyAlignment="1"/>
    <xf numFmtId="0" fontId="2" fillId="2" borderId="16" xfId="0" applyFont="1" applyFill="1" applyBorder="1" applyAlignment="1"/>
    <xf numFmtId="49" fontId="4" fillId="2" borderId="16" xfId="0" applyNumberFormat="1" applyFont="1" applyFill="1" applyBorder="1" applyAlignment="1"/>
    <xf numFmtId="0" fontId="2" fillId="2" borderId="18" xfId="0" applyFont="1" applyFill="1" applyBorder="1" applyAlignment="1"/>
    <xf numFmtId="0" fontId="2" fillId="2" borderId="21" xfId="0" applyFont="1" applyFill="1" applyBorder="1" applyAlignment="1"/>
    <xf numFmtId="0" fontId="2" fillId="2" borderId="24" xfId="0" applyFont="1" applyFill="1" applyBorder="1" applyAlignment="1"/>
    <xf numFmtId="49" fontId="4" fillId="2" borderId="14" xfId="0" applyNumberFormat="1" applyFont="1" applyFill="1" applyBorder="1" applyAlignment="1"/>
    <xf numFmtId="0" fontId="2" fillId="2" borderId="20" xfId="0" applyFont="1" applyFill="1" applyBorder="1" applyAlignment="1"/>
    <xf numFmtId="0" fontId="4" fillId="2" borderId="16" xfId="0" applyFont="1" applyFill="1" applyBorder="1" applyAlignment="1"/>
    <xf numFmtId="0" fontId="2" fillId="2" borderId="17" xfId="0" applyFont="1" applyFill="1" applyBorder="1" applyAlignment="1"/>
    <xf numFmtId="0" fontId="4" fillId="2" borderId="15" xfId="0" applyFont="1" applyFill="1" applyBorder="1" applyAlignment="1"/>
    <xf numFmtId="0" fontId="5" fillId="2" borderId="16" xfId="0" applyFont="1" applyFill="1" applyBorder="1" applyAlignment="1">
      <alignment horizontal="center"/>
    </xf>
    <xf numFmtId="166" fontId="2" fillId="2" borderId="27" xfId="0" applyNumberFormat="1" applyFont="1" applyFill="1" applyBorder="1" applyAlignment="1"/>
    <xf numFmtId="164" fontId="2" fillId="2" borderId="27" xfId="0" applyNumberFormat="1" applyFont="1" applyFill="1" applyBorder="1" applyAlignment="1"/>
    <xf numFmtId="0" fontId="5" fillId="2" borderId="27" xfId="0" applyFont="1" applyFill="1" applyBorder="1" applyAlignment="1">
      <alignment horizontal="center"/>
    </xf>
    <xf numFmtId="165" fontId="2" fillId="2" borderId="27" xfId="0" applyNumberFormat="1" applyFont="1" applyFill="1" applyBorder="1" applyAlignment="1"/>
    <xf numFmtId="49" fontId="4" fillId="2" borderId="34" xfId="0" applyNumberFormat="1" applyFont="1" applyFill="1" applyBorder="1" applyAlignment="1"/>
    <xf numFmtId="164" fontId="4" fillId="2" borderId="26" xfId="0" applyNumberFormat="1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center"/>
    </xf>
    <xf numFmtId="49" fontId="4" fillId="2" borderId="34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/>
    <xf numFmtId="166" fontId="5" fillId="2" borderId="0" xfId="0" applyNumberFormat="1" applyFont="1" applyFill="1" applyBorder="1" applyAlignment="1"/>
    <xf numFmtId="0" fontId="2" fillId="2" borderId="19" xfId="0" applyFont="1" applyFill="1" applyBorder="1" applyAlignment="1"/>
    <xf numFmtId="0" fontId="4" fillId="2" borderId="19" xfId="0" applyFont="1" applyFill="1" applyBorder="1" applyAlignment="1"/>
    <xf numFmtId="49" fontId="5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3" fontId="2" fillId="2" borderId="22" xfId="0" applyNumberFormat="1" applyFont="1" applyFill="1" applyBorder="1" applyAlignment="1"/>
    <xf numFmtId="164" fontId="5" fillId="2" borderId="22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/>
    <xf numFmtId="0" fontId="2" fillId="2" borderId="22" xfId="0" applyFont="1" applyFill="1" applyBorder="1" applyAlignment="1"/>
    <xf numFmtId="0" fontId="2" fillId="2" borderId="25" xfId="0" applyFont="1" applyFill="1" applyBorder="1" applyAlignment="1"/>
    <xf numFmtId="0" fontId="2" fillId="2" borderId="52" xfId="0" applyFont="1" applyFill="1" applyBorder="1" applyAlignment="1"/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3" fontId="4" fillId="2" borderId="28" xfId="0" applyNumberFormat="1" applyFont="1" applyFill="1" applyBorder="1" applyAlignment="1">
      <alignment horizontal="right"/>
    </xf>
    <xf numFmtId="49" fontId="4" fillId="2" borderId="25" xfId="0" applyNumberFormat="1" applyFont="1" applyFill="1" applyBorder="1" applyAlignment="1">
      <alignment horizontal="center"/>
    </xf>
    <xf numFmtId="3" fontId="5" fillId="2" borderId="53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center"/>
    </xf>
    <xf numFmtId="3" fontId="2" fillId="2" borderId="53" xfId="0" applyNumberFormat="1" applyFont="1" applyFill="1" applyBorder="1" applyAlignment="1"/>
    <xf numFmtId="3" fontId="2" fillId="2" borderId="21" xfId="0" applyNumberFormat="1" applyFont="1" applyFill="1" applyBorder="1" applyAlignment="1"/>
    <xf numFmtId="166" fontId="5" fillId="2" borderId="22" xfId="0" applyNumberFormat="1" applyFont="1" applyFill="1" applyBorder="1" applyAlignment="1">
      <alignment horizontal="center"/>
    </xf>
    <xf numFmtId="0" fontId="4" fillId="2" borderId="27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/>
    <xf numFmtId="0" fontId="2" fillId="2" borderId="16" xfId="0" applyFont="1" applyFill="1" applyBorder="1" applyAlignment="1"/>
    <xf numFmtId="49" fontId="4" fillId="2" borderId="27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3" fillId="2" borderId="0" xfId="0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0" fontId="13" fillId="0" borderId="0" xfId="0" applyNumberFormat="1" applyFont="1" applyBorder="1" applyAlignment="1"/>
    <xf numFmtId="0" fontId="13" fillId="0" borderId="0" xfId="0" applyFont="1" applyBorder="1" applyAlignment="1"/>
    <xf numFmtId="0" fontId="1" fillId="0" borderId="0" xfId="0" applyNumberFormat="1" applyFont="1" applyBorder="1" applyAlignment="1"/>
    <xf numFmtId="0" fontId="1" fillId="0" borderId="0" xfId="0" applyFont="1" applyBorder="1" applyAlignment="1"/>
    <xf numFmtId="0" fontId="4" fillId="0" borderId="0" xfId="0" applyNumberFormat="1" applyFont="1" applyBorder="1" applyAlignment="1"/>
    <xf numFmtId="0" fontId="4" fillId="0" borderId="0" xfId="0" applyFont="1" applyBorder="1" applyAlignment="1"/>
    <xf numFmtId="164" fontId="5" fillId="2" borderId="11" xfId="0" applyNumberFormat="1" applyFont="1" applyFill="1" applyBorder="1" applyAlignment="1"/>
    <xf numFmtId="0" fontId="5" fillId="2" borderId="16" xfId="0" applyFont="1" applyFill="1" applyBorder="1" applyAlignment="1"/>
    <xf numFmtId="0" fontId="5" fillId="2" borderId="11" xfId="0" applyFont="1" applyFill="1" applyBorder="1" applyAlignment="1"/>
    <xf numFmtId="0" fontId="5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16" xfId="0" applyFont="1" applyFill="1" applyBorder="1" applyAlignment="1"/>
    <xf numFmtId="4" fontId="4" fillId="2" borderId="27" xfId="0" applyNumberFormat="1" applyFont="1" applyFill="1" applyBorder="1" applyAlignment="1"/>
    <xf numFmtId="3" fontId="4" fillId="2" borderId="27" xfId="0" applyNumberFormat="1" applyFont="1" applyFill="1" applyBorder="1" applyAlignment="1"/>
    <xf numFmtId="49" fontId="10" fillId="2" borderId="27" xfId="0" applyNumberFormat="1" applyFont="1" applyFill="1" applyBorder="1" applyAlignment="1">
      <alignment horizontal="center"/>
    </xf>
    <xf numFmtId="165" fontId="4" fillId="2" borderId="27" xfId="0" applyNumberFormat="1" applyFont="1" applyFill="1" applyBorder="1" applyAlignment="1"/>
    <xf numFmtId="0" fontId="12" fillId="0" borderId="0" xfId="0" applyNumberFormat="1" applyFont="1" applyAlignment="1"/>
    <xf numFmtId="0" fontId="12" fillId="0" borderId="0" xfId="0" applyFont="1" applyAlignment="1"/>
    <xf numFmtId="166" fontId="5" fillId="2" borderId="11" xfId="0" applyNumberFormat="1" applyFont="1" applyFill="1" applyBorder="1" applyAlignment="1"/>
    <xf numFmtId="3" fontId="5" fillId="2" borderId="16" xfId="0" applyNumberFormat="1" applyFont="1" applyFill="1" applyBorder="1" applyAlignment="1"/>
    <xf numFmtId="3" fontId="5" fillId="2" borderId="32" xfId="0" applyNumberFormat="1" applyFont="1" applyFill="1" applyBorder="1" applyAlignment="1"/>
    <xf numFmtId="0" fontId="12" fillId="2" borderId="18" xfId="0" applyFont="1" applyFill="1" applyBorder="1" applyAlignment="1"/>
    <xf numFmtId="49" fontId="4" fillId="2" borderId="19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/>
    </xf>
    <xf numFmtId="0" fontId="12" fillId="2" borderId="21" xfId="0" applyFont="1" applyFill="1" applyBorder="1" applyAlignment="1"/>
    <xf numFmtId="49" fontId="4" fillId="2" borderId="22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/>
    </xf>
    <xf numFmtId="0" fontId="12" fillId="2" borderId="24" xfId="0" applyFont="1" applyFill="1" applyBorder="1" applyAlignment="1"/>
    <xf numFmtId="0" fontId="12" fillId="2" borderId="25" xfId="0" applyFont="1" applyFill="1" applyBorder="1" applyAlignment="1">
      <alignment horizontal="center" vertical="center"/>
    </xf>
    <xf numFmtId="0" fontId="12" fillId="2" borderId="36" xfId="0" applyFont="1" applyFill="1" applyBorder="1" applyAlignment="1"/>
    <xf numFmtId="0" fontId="12" fillId="2" borderId="37" xfId="0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/>
    </xf>
    <xf numFmtId="0" fontId="5" fillId="2" borderId="34" xfId="0" applyFont="1" applyFill="1" applyBorder="1" applyAlignment="1"/>
    <xf numFmtId="4" fontId="5" fillId="2" borderId="26" xfId="0" applyNumberFormat="1" applyFont="1" applyFill="1" applyBorder="1" applyAlignment="1"/>
    <xf numFmtId="3" fontId="5" fillId="2" borderId="26" xfId="0" applyNumberFormat="1" applyFont="1" applyFill="1" applyBorder="1" applyAlignment="1"/>
    <xf numFmtId="0" fontId="5" fillId="2" borderId="26" xfId="0" applyFont="1" applyFill="1" applyBorder="1" applyAlignment="1"/>
    <xf numFmtId="165" fontId="5" fillId="2" borderId="26" xfId="0" applyNumberFormat="1" applyFont="1" applyFill="1" applyBorder="1" applyAlignment="1"/>
    <xf numFmtId="4" fontId="4" fillId="2" borderId="0" xfId="0" applyNumberFormat="1" applyFont="1" applyFill="1" applyBorder="1" applyAlignment="1"/>
    <xf numFmtId="49" fontId="10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/>
    <xf numFmtId="165" fontId="4" fillId="2" borderId="55" xfId="0" applyNumberFormat="1" applyFont="1" applyFill="1" applyBorder="1" applyAlignment="1"/>
    <xf numFmtId="3" fontId="4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165" fontId="4" fillId="2" borderId="56" xfId="0" applyNumberFormat="1" applyFont="1" applyFill="1" applyBorder="1" applyAlignment="1"/>
    <xf numFmtId="164" fontId="5" fillId="2" borderId="57" xfId="0" applyNumberFormat="1" applyFont="1" applyFill="1" applyBorder="1" applyAlignment="1"/>
    <xf numFmtId="0" fontId="5" fillId="2" borderId="57" xfId="0" applyFont="1" applyFill="1" applyBorder="1" applyAlignment="1">
      <alignment horizontal="center"/>
    </xf>
    <xf numFmtId="165" fontId="5" fillId="2" borderId="57" xfId="0" applyNumberFormat="1" applyFont="1" applyFill="1" applyBorder="1" applyAlignment="1"/>
    <xf numFmtId="0" fontId="12" fillId="2" borderId="44" xfId="0" applyFont="1" applyFill="1" applyBorder="1" applyAlignment="1"/>
    <xf numFmtId="49" fontId="4" fillId="2" borderId="40" xfId="0" applyNumberFormat="1" applyFont="1" applyFill="1" applyBorder="1" applyAlignment="1">
      <alignment horizontal="center" vertical="center"/>
    </xf>
    <xf numFmtId="0" fontId="12" fillId="2" borderId="45" xfId="0" applyFont="1" applyFill="1" applyBorder="1" applyAlignment="1"/>
    <xf numFmtId="49" fontId="4" fillId="2" borderId="41" xfId="0" applyNumberFormat="1" applyFont="1" applyFill="1" applyBorder="1" applyAlignment="1">
      <alignment horizontal="center" vertical="center"/>
    </xf>
    <xf numFmtId="0" fontId="12" fillId="2" borderId="46" xfId="0" applyFont="1" applyFill="1" applyBorder="1" applyAlignment="1"/>
    <xf numFmtId="0" fontId="12" fillId="2" borderId="42" xfId="0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/>
    <xf numFmtId="0" fontId="2" fillId="2" borderId="58" xfId="0" applyFont="1" applyFill="1" applyBorder="1" applyAlignment="1"/>
    <xf numFmtId="166" fontId="5" fillId="2" borderId="12" xfId="0" applyNumberFormat="1" applyFont="1" applyFill="1" applyBorder="1" applyAlignment="1"/>
    <xf numFmtId="3" fontId="5" fillId="2" borderId="12" xfId="0" applyNumberFormat="1" applyFont="1" applyFill="1" applyBorder="1" applyAlignment="1"/>
    <xf numFmtId="165" fontId="5" fillId="2" borderId="12" xfId="0" applyNumberFormat="1" applyFont="1" applyFill="1" applyBorder="1" applyAlignment="1"/>
    <xf numFmtId="166" fontId="5" fillId="2" borderId="16" xfId="0" applyNumberFormat="1" applyFont="1" applyFill="1" applyBorder="1" applyAlignment="1"/>
    <xf numFmtId="4" fontId="5" fillId="2" borderId="12" xfId="0" applyNumberFormat="1" applyFont="1" applyFill="1" applyBorder="1" applyAlignment="1"/>
    <xf numFmtId="0" fontId="5" fillId="2" borderId="10" xfId="0" applyFont="1" applyFill="1" applyBorder="1" applyAlignment="1"/>
    <xf numFmtId="165" fontId="5" fillId="2" borderId="32" xfId="0" applyNumberFormat="1" applyFont="1" applyFill="1" applyBorder="1" applyAlignment="1"/>
    <xf numFmtId="165" fontId="5" fillId="2" borderId="25" xfId="0" applyNumberFormat="1" applyFont="1" applyFill="1" applyBorder="1" applyAlignment="1"/>
    <xf numFmtId="4" fontId="5" fillId="2" borderId="32" xfId="0" applyNumberFormat="1" applyFont="1" applyFill="1" applyBorder="1" applyAlignment="1"/>
    <xf numFmtId="4" fontId="4" fillId="2" borderId="59" xfId="0" applyNumberFormat="1" applyFont="1" applyFill="1" applyBorder="1" applyAlignment="1"/>
    <xf numFmtId="3" fontId="4" fillId="2" borderId="59" xfId="0" applyNumberFormat="1" applyFont="1" applyFill="1" applyBorder="1" applyAlignment="1"/>
    <xf numFmtId="4" fontId="4" fillId="2" borderId="26" xfId="0" applyNumberFormat="1" applyFont="1" applyFill="1" applyBorder="1" applyAlignment="1"/>
    <xf numFmtId="0" fontId="12" fillId="2" borderId="0" xfId="0" applyFont="1" applyFill="1" applyBorder="1" applyAlignment="1"/>
    <xf numFmtId="0" fontId="4" fillId="2" borderId="61" xfId="0" applyFont="1" applyFill="1" applyBorder="1" applyAlignment="1">
      <alignment horizontal="center"/>
    </xf>
    <xf numFmtId="0" fontId="12" fillId="2" borderId="61" xfId="0" applyFont="1" applyFill="1" applyBorder="1" applyAlignment="1"/>
    <xf numFmtId="0" fontId="4" fillId="2" borderId="63" xfId="0" applyFont="1" applyFill="1" applyBorder="1" applyAlignment="1">
      <alignment horizontal="center"/>
    </xf>
    <xf numFmtId="0" fontId="12" fillId="2" borderId="63" xfId="0" applyFont="1" applyFill="1" applyBorder="1" applyAlignment="1"/>
    <xf numFmtId="49" fontId="4" fillId="2" borderId="64" xfId="0" applyNumberFormat="1" applyFont="1" applyFill="1" applyBorder="1" applyAlignment="1">
      <alignment horizontal="left"/>
    </xf>
    <xf numFmtId="49" fontId="4" fillId="2" borderId="64" xfId="0" applyNumberFormat="1" applyFont="1" applyFill="1" applyBorder="1" applyAlignment="1"/>
    <xf numFmtId="49" fontId="5" fillId="2" borderId="65" xfId="0" applyNumberFormat="1" applyFont="1" applyFill="1" applyBorder="1" applyAlignment="1"/>
    <xf numFmtId="0" fontId="5" fillId="2" borderId="65" xfId="0" applyFont="1" applyFill="1" applyBorder="1" applyAlignment="1"/>
    <xf numFmtId="0" fontId="2" fillId="2" borderId="65" xfId="0" applyFont="1" applyFill="1" applyBorder="1" applyAlignment="1"/>
    <xf numFmtId="49" fontId="4" fillId="2" borderId="65" xfId="0" applyNumberFormat="1" applyFont="1" applyFill="1" applyBorder="1" applyAlignment="1"/>
    <xf numFmtId="0" fontId="8" fillId="2" borderId="65" xfId="0" applyFont="1" applyFill="1" applyBorder="1" applyAlignment="1"/>
    <xf numFmtId="0" fontId="2" fillId="2" borderId="66" xfId="0" applyFont="1" applyFill="1" applyBorder="1" applyAlignment="1"/>
    <xf numFmtId="49" fontId="4" fillId="2" borderId="62" xfId="0" applyNumberFormat="1" applyFont="1" applyFill="1" applyBorder="1" applyAlignment="1">
      <alignment horizontal="right"/>
    </xf>
    <xf numFmtId="0" fontId="4" fillId="2" borderId="62" xfId="0" applyFont="1" applyFill="1" applyBorder="1" applyAlignment="1"/>
    <xf numFmtId="3" fontId="4" fillId="2" borderId="15" xfId="0" applyNumberFormat="1" applyFont="1" applyFill="1" applyBorder="1" applyAlignment="1"/>
    <xf numFmtId="3" fontId="4" fillId="2" borderId="16" xfId="0" applyNumberFormat="1" applyFont="1" applyFill="1" applyBorder="1" applyAlignment="1"/>
    <xf numFmtId="164" fontId="5" fillId="2" borderId="16" xfId="0" applyNumberFormat="1" applyFont="1" applyFill="1" applyBorder="1" applyAlignment="1"/>
    <xf numFmtId="164" fontId="2" fillId="2" borderId="16" xfId="0" applyNumberFormat="1" applyFont="1" applyFill="1" applyBorder="1" applyAlignment="1"/>
    <xf numFmtId="3" fontId="4" fillId="2" borderId="60" xfId="0" applyNumberFormat="1" applyFont="1" applyFill="1" applyBorder="1" applyAlignment="1"/>
    <xf numFmtId="49" fontId="4" fillId="2" borderId="71" xfId="0" applyNumberFormat="1" applyFont="1" applyFill="1" applyBorder="1" applyAlignment="1">
      <alignment horizontal="center" vertical="center"/>
    </xf>
    <xf numFmtId="49" fontId="4" fillId="2" borderId="72" xfId="0" applyNumberFormat="1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4" fontId="4" fillId="2" borderId="74" xfId="0" applyNumberFormat="1" applyFont="1" applyFill="1" applyBorder="1" applyAlignment="1"/>
    <xf numFmtId="4" fontId="5" fillId="2" borderId="75" xfId="0" applyNumberFormat="1" applyFont="1" applyFill="1" applyBorder="1" applyAlignment="1"/>
    <xf numFmtId="0" fontId="2" fillId="2" borderId="75" xfId="0" applyFont="1" applyFill="1" applyBorder="1" applyAlignment="1"/>
    <xf numFmtId="4" fontId="4" fillId="2" borderId="75" xfId="0" applyNumberFormat="1" applyFont="1" applyFill="1" applyBorder="1" applyAlignment="1"/>
    <xf numFmtId="0" fontId="5" fillId="2" borderId="75" xfId="0" applyFont="1" applyFill="1" applyBorder="1" applyAlignment="1"/>
    <xf numFmtId="0" fontId="8" fillId="2" borderId="75" xfId="0" applyFont="1" applyFill="1" applyBorder="1" applyAlignment="1"/>
    <xf numFmtId="0" fontId="2" fillId="2" borderId="76" xfId="0" applyFont="1" applyFill="1" applyBorder="1" applyAlignment="1"/>
    <xf numFmtId="4" fontId="4" fillId="2" borderId="77" xfId="0" applyNumberFormat="1" applyFont="1" applyFill="1" applyBorder="1" applyAlignment="1"/>
    <xf numFmtId="3" fontId="4" fillId="2" borderId="80" xfId="0" applyNumberFormat="1" applyFont="1" applyFill="1" applyBorder="1" applyAlignment="1"/>
    <xf numFmtId="3" fontId="5" fillId="2" borderId="81" xfId="0" applyNumberFormat="1" applyFont="1" applyFill="1" applyBorder="1" applyAlignment="1"/>
    <xf numFmtId="0" fontId="2" fillId="2" borderId="81" xfId="0" applyFont="1" applyFill="1" applyBorder="1" applyAlignment="1"/>
    <xf numFmtId="3" fontId="4" fillId="2" borderId="81" xfId="0" applyNumberFormat="1" applyFont="1" applyFill="1" applyBorder="1" applyAlignment="1"/>
    <xf numFmtId="0" fontId="5" fillId="2" borderId="81" xfId="0" applyFont="1" applyFill="1" applyBorder="1" applyAlignment="1"/>
    <xf numFmtId="164" fontId="5" fillId="2" borderId="81" xfId="0" applyNumberFormat="1" applyFont="1" applyFill="1" applyBorder="1" applyAlignment="1"/>
    <xf numFmtId="164" fontId="2" fillId="2" borderId="81" xfId="0" applyNumberFormat="1" applyFont="1" applyFill="1" applyBorder="1" applyAlignment="1"/>
    <xf numFmtId="0" fontId="2" fillId="2" borderId="82" xfId="0" applyFont="1" applyFill="1" applyBorder="1" applyAlignment="1"/>
    <xf numFmtId="3" fontId="4" fillId="2" borderId="83" xfId="0" applyNumberFormat="1" applyFont="1" applyFill="1" applyBorder="1" applyAlignment="1"/>
    <xf numFmtId="49" fontId="4" fillId="2" borderId="84" xfId="0" applyNumberFormat="1" applyFont="1" applyFill="1" applyBorder="1" applyAlignment="1">
      <alignment horizontal="center" vertical="center"/>
    </xf>
    <xf numFmtId="0" fontId="12" fillId="2" borderId="47" xfId="0" applyFont="1" applyFill="1" applyBorder="1" applyAlignment="1"/>
    <xf numFmtId="49" fontId="4" fillId="2" borderId="86" xfId="0" applyNumberFormat="1" applyFont="1" applyFill="1" applyBorder="1" applyAlignment="1">
      <alignment horizontal="center" vertical="center"/>
    </xf>
    <xf numFmtId="0" fontId="4" fillId="2" borderId="87" xfId="0" applyFont="1" applyFill="1" applyBorder="1" applyAlignment="1"/>
    <xf numFmtId="0" fontId="5" fillId="2" borderId="88" xfId="0" applyFont="1" applyFill="1" applyBorder="1" applyAlignment="1"/>
    <xf numFmtId="0" fontId="2" fillId="2" borderId="88" xfId="0" applyFont="1" applyFill="1" applyBorder="1" applyAlignment="1"/>
    <xf numFmtId="0" fontId="4" fillId="2" borderId="88" xfId="0" applyFont="1" applyFill="1" applyBorder="1" applyAlignment="1"/>
    <xf numFmtId="0" fontId="2" fillId="2" borderId="89" xfId="0" applyFont="1" applyFill="1" applyBorder="1" applyAlignment="1"/>
    <xf numFmtId="0" fontId="4" fillId="2" borderId="85" xfId="0" applyFont="1" applyFill="1" applyBorder="1" applyAlignment="1"/>
    <xf numFmtId="0" fontId="2" fillId="2" borderId="91" xfId="0" applyFont="1" applyFill="1" applyBorder="1" applyAlignment="1"/>
    <xf numFmtId="49" fontId="4" fillId="2" borderId="43" xfId="0" applyNumberFormat="1" applyFont="1" applyFill="1" applyBorder="1" applyAlignment="1">
      <alignment horizontal="center" vertical="center"/>
    </xf>
    <xf numFmtId="3" fontId="5" fillId="2" borderId="92" xfId="0" applyNumberFormat="1" applyFont="1" applyFill="1" applyBorder="1" applyAlignment="1"/>
    <xf numFmtId="49" fontId="5" fillId="2" borderId="64" xfId="0" applyNumberFormat="1" applyFont="1" applyFill="1" applyBorder="1" applyAlignment="1"/>
    <xf numFmtId="49" fontId="12" fillId="2" borderId="65" xfId="0" applyNumberFormat="1" applyFont="1" applyFill="1" applyBorder="1" applyAlignment="1"/>
    <xf numFmtId="3" fontId="5" fillId="2" borderId="94" xfId="0" applyNumberFormat="1" applyFont="1" applyFill="1" applyBorder="1" applyAlignment="1"/>
    <xf numFmtId="164" fontId="4" fillId="2" borderId="81" xfId="0" applyNumberFormat="1" applyFont="1" applyFill="1" applyBorder="1" applyAlignment="1"/>
    <xf numFmtId="0" fontId="4" fillId="2" borderId="81" xfId="0" applyFont="1" applyFill="1" applyBorder="1" applyAlignment="1"/>
    <xf numFmtId="0" fontId="5" fillId="2" borderId="87" xfId="0" applyFont="1" applyFill="1" applyBorder="1" applyAlignment="1"/>
    <xf numFmtId="0" fontId="2" fillId="0" borderId="95" xfId="0" applyNumberFormat="1" applyFont="1" applyBorder="1" applyAlignment="1"/>
    <xf numFmtId="0" fontId="2" fillId="2" borderId="96" xfId="0" applyFont="1" applyFill="1" applyBorder="1" applyAlignment="1"/>
    <xf numFmtId="166" fontId="2" fillId="2" borderId="96" xfId="0" applyNumberFormat="1" applyFont="1" applyFill="1" applyBorder="1" applyAlignment="1"/>
    <xf numFmtId="3" fontId="2" fillId="2" borderId="96" xfId="0" applyNumberFormat="1" applyFont="1" applyFill="1" applyBorder="1" applyAlignment="1"/>
    <xf numFmtId="165" fontId="8" fillId="2" borderId="96" xfId="0" applyNumberFormat="1" applyFont="1" applyFill="1" applyBorder="1" applyAlignment="1"/>
    <xf numFmtId="3" fontId="5" fillId="2" borderId="97" xfId="0" applyNumberFormat="1" applyFont="1" applyFill="1" applyBorder="1" applyAlignment="1"/>
    <xf numFmtId="0" fontId="8" fillId="2" borderId="97" xfId="0" applyFont="1" applyFill="1" applyBorder="1" applyAlignment="1">
      <alignment horizontal="center"/>
    </xf>
    <xf numFmtId="165" fontId="5" fillId="2" borderId="97" xfId="0" applyNumberFormat="1" applyFont="1" applyFill="1" applyBorder="1" applyAlignment="1"/>
    <xf numFmtId="3" fontId="5" fillId="2" borderId="98" xfId="0" applyNumberFormat="1" applyFont="1" applyFill="1" applyBorder="1" applyAlignment="1"/>
    <xf numFmtId="49" fontId="4" fillId="2" borderId="22" xfId="0" applyNumberFormat="1" applyFont="1" applyFill="1" applyBorder="1" applyAlignment="1">
      <alignment horizontal="center"/>
    </xf>
    <xf numFmtId="0" fontId="4" fillId="2" borderId="99" xfId="0" applyFont="1" applyFill="1" applyBorder="1" applyAlignment="1">
      <alignment horizontal="center"/>
    </xf>
    <xf numFmtId="49" fontId="5" fillId="2" borderId="100" xfId="0" applyNumberFormat="1" applyFont="1" applyFill="1" applyBorder="1" applyAlignment="1"/>
    <xf numFmtId="0" fontId="5" fillId="2" borderId="100" xfId="0" applyFont="1" applyFill="1" applyBorder="1" applyAlignment="1"/>
    <xf numFmtId="49" fontId="5" fillId="2" borderId="101" xfId="0" applyNumberFormat="1" applyFont="1" applyFill="1" applyBorder="1" applyAlignment="1"/>
    <xf numFmtId="0" fontId="5" fillId="2" borderId="101" xfId="0" applyFont="1" applyFill="1" applyBorder="1" applyAlignment="1"/>
    <xf numFmtId="49" fontId="4" fillId="2" borderId="101" xfId="0" applyNumberFormat="1" applyFont="1" applyFill="1" applyBorder="1" applyAlignment="1"/>
    <xf numFmtId="0" fontId="2" fillId="2" borderId="101" xfId="0" applyFont="1" applyFill="1" applyBorder="1" applyAlignment="1"/>
    <xf numFmtId="0" fontId="2" fillId="2" borderId="95" xfId="0" applyFont="1" applyFill="1" applyBorder="1" applyAlignment="1"/>
    <xf numFmtId="4" fontId="5" fillId="2" borderId="105" xfId="0" applyNumberFormat="1" applyFont="1" applyFill="1" applyBorder="1" applyAlignment="1"/>
    <xf numFmtId="166" fontId="5" fillId="2" borderId="106" xfId="0" applyNumberFormat="1" applyFont="1" applyFill="1" applyBorder="1" applyAlignment="1"/>
    <xf numFmtId="166" fontId="4" fillId="2" borderId="107" xfId="0" applyNumberFormat="1" applyFont="1" applyFill="1" applyBorder="1" applyAlignment="1"/>
    <xf numFmtId="166" fontId="4" fillId="2" borderId="108" xfId="0" applyNumberFormat="1" applyFont="1" applyFill="1" applyBorder="1" applyAlignment="1"/>
    <xf numFmtId="166" fontId="5" fillId="2" borderId="108" xfId="0" applyNumberFormat="1" applyFont="1" applyFill="1" applyBorder="1" applyAlignment="1"/>
    <xf numFmtId="4" fontId="4" fillId="2" borderId="108" xfId="0" applyNumberFormat="1" applyFont="1" applyFill="1" applyBorder="1" applyAlignment="1"/>
    <xf numFmtId="166" fontId="2" fillId="2" borderId="108" xfId="0" applyNumberFormat="1" applyFont="1" applyFill="1" applyBorder="1" applyAlignment="1"/>
    <xf numFmtId="166" fontId="2" fillId="2" borderId="109" xfId="0" applyNumberFormat="1" applyFont="1" applyFill="1" applyBorder="1" applyAlignment="1"/>
    <xf numFmtId="0" fontId="12" fillId="2" borderId="110" xfId="0" applyFont="1" applyFill="1" applyBorder="1" applyAlignment="1"/>
    <xf numFmtId="164" fontId="5" fillId="2" borderId="114" xfId="0" applyNumberFormat="1" applyFont="1" applyFill="1" applyBorder="1" applyAlignment="1"/>
    <xf numFmtId="3" fontId="4" fillId="2" borderId="115" xfId="0" applyNumberFormat="1" applyFont="1" applyFill="1" applyBorder="1" applyAlignment="1"/>
    <xf numFmtId="164" fontId="2" fillId="2" borderId="82" xfId="0" applyNumberFormat="1" applyFont="1" applyFill="1" applyBorder="1" applyAlignment="1"/>
    <xf numFmtId="3" fontId="4" fillId="2" borderId="116" xfId="0" applyNumberFormat="1" applyFont="1" applyFill="1" applyBorder="1" applyAlignment="1"/>
    <xf numFmtId="0" fontId="12" fillId="2" borderId="117" xfId="0" applyFont="1" applyFill="1" applyBorder="1" applyAlignment="1"/>
    <xf numFmtId="0" fontId="2" fillId="2" borderId="85" xfId="0" applyFont="1" applyFill="1" applyBorder="1" applyAlignment="1"/>
    <xf numFmtId="4" fontId="4" fillId="2" borderId="119" xfId="0" applyNumberFormat="1" applyFont="1" applyFill="1" applyBorder="1" applyAlignment="1"/>
    <xf numFmtId="164" fontId="4" fillId="2" borderId="94" xfId="0" applyNumberFormat="1" applyFont="1" applyFill="1" applyBorder="1" applyAlignment="1">
      <alignment horizontal="center"/>
    </xf>
    <xf numFmtId="0" fontId="2" fillId="2" borderId="31" xfId="0" applyFont="1" applyFill="1" applyBorder="1" applyAlignment="1"/>
    <xf numFmtId="3" fontId="4" fillId="2" borderId="28" xfId="0" applyNumberFormat="1" applyFont="1" applyFill="1" applyBorder="1" applyAlignment="1"/>
    <xf numFmtId="3" fontId="4" fillId="2" borderId="63" xfId="0" applyNumberFormat="1" applyFont="1" applyFill="1" applyBorder="1" applyAlignment="1"/>
    <xf numFmtId="49" fontId="5" fillId="2" borderId="65" xfId="0" applyNumberFormat="1" applyFont="1" applyFill="1" applyBorder="1" applyAlignment="1">
      <alignment horizontal="left"/>
    </xf>
    <xf numFmtId="0" fontId="5" fillId="2" borderId="65" xfId="0" applyFont="1" applyFill="1" applyBorder="1" applyAlignment="1">
      <alignment horizontal="left"/>
    </xf>
    <xf numFmtId="0" fontId="5" fillId="2" borderId="65" xfId="0" applyFont="1" applyFill="1" applyBorder="1" applyAlignment="1">
      <alignment horizontal="center"/>
    </xf>
    <xf numFmtId="0" fontId="4" fillId="2" borderId="31" xfId="0" applyFont="1" applyFill="1" applyBorder="1" applyAlignment="1"/>
    <xf numFmtId="0" fontId="4" fillId="2" borderId="18" xfId="0" applyFont="1" applyFill="1" applyBorder="1" applyAlignment="1"/>
    <xf numFmtId="0" fontId="4" fillId="2" borderId="123" xfId="0" applyFont="1" applyFill="1" applyBorder="1" applyAlignment="1"/>
    <xf numFmtId="0" fontId="4" fillId="2" borderId="122" xfId="0" applyFont="1" applyFill="1" applyBorder="1" applyAlignment="1"/>
    <xf numFmtId="0" fontId="12" fillId="2" borderId="123" xfId="0" applyFont="1" applyFill="1" applyBorder="1" applyAlignment="1"/>
    <xf numFmtId="49" fontId="4" fillId="2" borderId="124" xfId="0" applyNumberFormat="1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/>
    </xf>
    <xf numFmtId="4" fontId="2" fillId="2" borderId="109" xfId="0" applyNumberFormat="1" applyFont="1" applyFill="1" applyBorder="1" applyAlignment="1"/>
    <xf numFmtId="4" fontId="4" fillId="2" borderId="127" xfId="0" applyNumberFormat="1" applyFont="1" applyFill="1" applyBorder="1" applyAlignment="1"/>
    <xf numFmtId="3" fontId="4" fillId="2" borderId="52" xfId="0" applyNumberFormat="1" applyFont="1" applyFill="1" applyBorder="1" applyAlignment="1"/>
    <xf numFmtId="49" fontId="4" fillId="2" borderId="100" xfId="0" applyNumberFormat="1" applyFont="1" applyFill="1" applyBorder="1" applyAlignment="1"/>
    <xf numFmtId="49" fontId="5" fillId="2" borderId="101" xfId="0" applyNumberFormat="1" applyFont="1" applyFill="1" applyBorder="1" applyAlignment="1">
      <alignment horizontal="left"/>
    </xf>
    <xf numFmtId="49" fontId="4" fillId="2" borderId="101" xfId="0" applyNumberFormat="1" applyFont="1" applyFill="1" applyBorder="1" applyAlignment="1">
      <alignment horizontal="right"/>
    </xf>
    <xf numFmtId="49" fontId="4" fillId="2" borderId="95" xfId="0" applyNumberFormat="1" applyFont="1" applyFill="1" applyBorder="1" applyAlignment="1">
      <alignment horizontal="right"/>
    </xf>
    <xf numFmtId="49" fontId="4" fillId="2" borderId="63" xfId="0" applyNumberFormat="1" applyFont="1" applyFill="1" applyBorder="1" applyAlignment="1">
      <alignment horizontal="right"/>
    </xf>
    <xf numFmtId="3" fontId="5" fillId="2" borderId="82" xfId="0" applyNumberFormat="1" applyFont="1" applyFill="1" applyBorder="1" applyAlignment="1"/>
    <xf numFmtId="0" fontId="5" fillId="2" borderId="80" xfId="0" applyFont="1" applyFill="1" applyBorder="1" applyAlignment="1"/>
    <xf numFmtId="164" fontId="5" fillId="2" borderId="82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/>
    <xf numFmtId="3" fontId="4" fillId="2" borderId="129" xfId="0" applyNumberFormat="1" applyFont="1" applyFill="1" applyBorder="1" applyAlignment="1"/>
    <xf numFmtId="0" fontId="5" fillId="2" borderId="118" xfId="0" applyFont="1" applyFill="1" applyBorder="1" applyAlignment="1"/>
    <xf numFmtId="3" fontId="2" fillId="2" borderId="81" xfId="0" applyNumberFormat="1" applyFont="1" applyFill="1" applyBorder="1" applyAlignment="1"/>
    <xf numFmtId="3" fontId="2" fillId="2" borderId="82" xfId="0" applyNumberFormat="1" applyFont="1" applyFill="1" applyBorder="1" applyAlignment="1"/>
    <xf numFmtId="0" fontId="5" fillId="2" borderId="85" xfId="0" applyFont="1" applyFill="1" applyBorder="1" applyAlignment="1"/>
    <xf numFmtId="3" fontId="4" fillId="2" borderId="27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/>
    <xf numFmtId="3" fontId="4" fillId="2" borderId="27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0" fontId="2" fillId="2" borderId="130" xfId="0" applyFont="1" applyFill="1" applyBorder="1" applyAlignment="1"/>
    <xf numFmtId="3" fontId="5" fillId="2" borderId="132" xfId="0" applyNumberFormat="1" applyFont="1" applyFill="1" applyBorder="1" applyAlignment="1">
      <alignment horizontal="center"/>
    </xf>
    <xf numFmtId="0" fontId="2" fillId="2" borderId="132" xfId="0" applyFont="1" applyFill="1" applyBorder="1" applyAlignment="1"/>
    <xf numFmtId="0" fontId="2" fillId="2" borderId="131" xfId="0" applyFont="1" applyFill="1" applyBorder="1" applyAlignment="1"/>
    <xf numFmtId="3" fontId="4" fillId="2" borderId="127" xfId="0" applyNumberFormat="1" applyFont="1" applyFill="1" applyBorder="1" applyAlignment="1">
      <alignment horizontal="right"/>
    </xf>
    <xf numFmtId="0" fontId="4" fillId="2" borderId="52" xfId="0" applyFont="1" applyFill="1" applyBorder="1" applyAlignment="1"/>
    <xf numFmtId="3" fontId="4" fillId="2" borderId="53" xfId="0" applyNumberFormat="1" applyFont="1" applyFill="1" applyBorder="1" applyAlignment="1"/>
    <xf numFmtId="0" fontId="2" fillId="2" borderId="135" xfId="0" applyFont="1" applyFill="1" applyBorder="1" applyAlignment="1"/>
    <xf numFmtId="0" fontId="2" fillId="2" borderId="72" xfId="0" applyFont="1" applyFill="1" applyBorder="1" applyAlignment="1"/>
    <xf numFmtId="0" fontId="2" fillId="2" borderId="136" xfId="0" applyFont="1" applyFill="1" applyBorder="1" applyAlignment="1"/>
    <xf numFmtId="0" fontId="1" fillId="2" borderId="138" xfId="0" applyFont="1" applyFill="1" applyBorder="1" applyAlignment="1">
      <alignment vertical="center"/>
    </xf>
    <xf numFmtId="3" fontId="5" fillId="2" borderId="22" xfId="0" applyNumberFormat="1" applyFont="1" applyFill="1" applyBorder="1" applyAlignment="1"/>
    <xf numFmtId="0" fontId="5" fillId="2" borderId="72" xfId="0" applyFont="1" applyFill="1" applyBorder="1" applyAlignment="1"/>
    <xf numFmtId="49" fontId="4" fillId="2" borderId="67" xfId="0" applyNumberFormat="1" applyFont="1" applyFill="1" applyBorder="1" applyAlignment="1">
      <alignment horizontal="center"/>
    </xf>
    <xf numFmtId="49" fontId="4" fillId="2" borderId="140" xfId="0" applyNumberFormat="1" applyFont="1" applyFill="1" applyBorder="1" applyAlignment="1">
      <alignment horizontal="center"/>
    </xf>
    <xf numFmtId="49" fontId="4" fillId="2" borderId="102" xfId="0" applyNumberFormat="1" applyFont="1" applyFill="1" applyBorder="1" applyAlignment="1">
      <alignment horizontal="center"/>
    </xf>
    <xf numFmtId="3" fontId="4" fillId="2" borderId="102" xfId="0" applyNumberFormat="1" applyFont="1" applyFill="1" applyBorder="1" applyAlignment="1"/>
    <xf numFmtId="3" fontId="4" fillId="2" borderId="103" xfId="0" applyNumberFormat="1" applyFont="1" applyFill="1" applyBorder="1" applyAlignment="1"/>
    <xf numFmtId="3" fontId="4" fillId="2" borderId="0" xfId="0" applyNumberFormat="1" applyFont="1" applyFill="1" applyBorder="1" applyAlignment="1">
      <alignment horizontal="right"/>
    </xf>
    <xf numFmtId="49" fontId="4" fillId="2" borderId="52" xfId="0" applyNumberFormat="1" applyFont="1" applyFill="1" applyBorder="1" applyAlignment="1">
      <alignment horizontal="center"/>
    </xf>
    <xf numFmtId="49" fontId="4" fillId="2" borderId="130" xfId="0" applyNumberFormat="1" applyFont="1" applyFill="1" applyBorder="1" applyAlignment="1">
      <alignment horizontal="center"/>
    </xf>
    <xf numFmtId="49" fontId="4" fillId="2" borderId="54" xfId="0" applyNumberFormat="1" applyFont="1" applyFill="1" applyBorder="1" applyAlignment="1">
      <alignment horizontal="center"/>
    </xf>
    <xf numFmtId="49" fontId="4" fillId="2" borderId="131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5" fillId="2" borderId="22" xfId="0" applyFont="1" applyFill="1" applyBorder="1" applyAlignment="1"/>
    <xf numFmtId="0" fontId="1" fillId="2" borderId="13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/>
    <xf numFmtId="166" fontId="2" fillId="2" borderId="0" xfId="0" applyNumberFormat="1" applyFont="1" applyFill="1" applyBorder="1" applyAlignment="1"/>
    <xf numFmtId="165" fontId="8" fillId="2" borderId="0" xfId="0" applyNumberFormat="1" applyFont="1" applyFill="1" applyBorder="1" applyAlignment="1"/>
    <xf numFmtId="49" fontId="7" fillId="2" borderId="22" xfId="0" applyNumberFormat="1" applyFont="1" applyFill="1" applyBorder="1" applyAlignment="1">
      <alignment horizontal="center"/>
    </xf>
    <xf numFmtId="49" fontId="4" fillId="2" borderId="142" xfId="0" applyNumberFormat="1" applyFont="1" applyFill="1" applyBorder="1" applyAlignment="1">
      <alignment horizontal="center"/>
    </xf>
    <xf numFmtId="165" fontId="12" fillId="2" borderId="26" xfId="0" applyNumberFormat="1" applyFont="1" applyFill="1" applyBorder="1" applyAlignment="1"/>
    <xf numFmtId="165" fontId="4" fillId="2" borderId="26" xfId="0" applyNumberFormat="1" applyFont="1" applyFill="1" applyBorder="1" applyAlignment="1"/>
    <xf numFmtId="49" fontId="4" fillId="2" borderId="22" xfId="0" applyNumberFormat="1" applyFont="1" applyFill="1" applyBorder="1" applyAlignment="1"/>
    <xf numFmtId="167" fontId="4" fillId="2" borderId="22" xfId="1" applyNumberFormat="1" applyFont="1" applyFill="1" applyBorder="1" applyAlignment="1"/>
    <xf numFmtId="167" fontId="4" fillId="2" borderId="13" xfId="1" applyNumberFormat="1" applyFont="1" applyFill="1" applyBorder="1" applyAlignment="1"/>
    <xf numFmtId="0" fontId="5" fillId="2" borderId="27" xfId="0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right" vertical="top" wrapText="1"/>
    </xf>
    <xf numFmtId="164" fontId="4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left"/>
    </xf>
    <xf numFmtId="49" fontId="5" fillId="2" borderId="65" xfId="0" applyNumberFormat="1" applyFont="1" applyFill="1" applyBorder="1" applyAlignment="1"/>
    <xf numFmtId="0" fontId="5" fillId="2" borderId="65" xfId="0" applyFont="1" applyFill="1" applyBorder="1" applyAlignment="1"/>
    <xf numFmtId="49" fontId="15" fillId="2" borderId="26" xfId="0" applyNumberFormat="1" applyFont="1" applyFill="1" applyBorder="1" applyAlignment="1">
      <alignment horizontal="center"/>
    </xf>
    <xf numFmtId="49" fontId="5" fillId="2" borderId="16" xfId="0" applyNumberFormat="1" applyFont="1" applyFill="1" applyBorder="1" applyAlignment="1"/>
    <xf numFmtId="49" fontId="16" fillId="2" borderId="11" xfId="0" applyNumberFormat="1" applyFont="1" applyFill="1" applyBorder="1" applyAlignment="1">
      <alignment horizontal="center"/>
    </xf>
    <xf numFmtId="165" fontId="16" fillId="2" borderId="11" xfId="0" applyNumberFormat="1" applyFont="1" applyFill="1" applyBorder="1" applyAlignment="1"/>
    <xf numFmtId="0" fontId="17" fillId="2" borderId="65" xfId="0" applyFont="1" applyFill="1" applyBorder="1" applyAlignment="1"/>
    <xf numFmtId="167" fontId="5" fillId="2" borderId="81" xfId="1" applyNumberFormat="1" applyFont="1" applyFill="1" applyBorder="1" applyAlignment="1"/>
    <xf numFmtId="49" fontId="5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49" fontId="5" fillId="2" borderId="65" xfId="0" applyNumberFormat="1" applyFont="1" applyFill="1" applyBorder="1" applyAlignment="1"/>
    <xf numFmtId="49" fontId="5" fillId="2" borderId="65" xfId="0" applyNumberFormat="1" applyFont="1" applyFill="1" applyBorder="1" applyAlignment="1"/>
    <xf numFmtId="0" fontId="5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165" fontId="15" fillId="2" borderId="13" xfId="0" applyNumberFormat="1" applyFont="1" applyFill="1" applyBorder="1" applyAlignment="1"/>
    <xf numFmtId="49" fontId="15" fillId="2" borderId="13" xfId="0" applyNumberFormat="1" applyFont="1" applyFill="1" applyBorder="1" applyAlignment="1"/>
    <xf numFmtId="49" fontId="15" fillId="2" borderId="11" xfId="0" applyNumberFormat="1" applyFont="1" applyFill="1" applyBorder="1" applyAlignment="1">
      <alignment horizontal="center"/>
    </xf>
    <xf numFmtId="49" fontId="15" fillId="2" borderId="10" xfId="0" applyNumberFormat="1" applyFont="1" applyFill="1" applyBorder="1" applyAlignment="1">
      <alignment horizontal="center"/>
    </xf>
    <xf numFmtId="49" fontId="16" fillId="2" borderId="32" xfId="0" applyNumberFormat="1" applyFont="1" applyFill="1" applyBorder="1" applyAlignment="1">
      <alignment horizontal="center"/>
    </xf>
    <xf numFmtId="49" fontId="16" fillId="2" borderId="59" xfId="0" applyNumberFormat="1" applyFont="1" applyFill="1" applyBorder="1" applyAlignment="1">
      <alignment horizontal="center"/>
    </xf>
    <xf numFmtId="49" fontId="16" fillId="2" borderId="25" xfId="0" applyNumberFormat="1" applyFont="1" applyFill="1" applyBorder="1" applyAlignment="1">
      <alignment horizontal="center"/>
    </xf>
    <xf numFmtId="49" fontId="15" fillId="2" borderId="13" xfId="0" applyNumberFormat="1" applyFont="1" applyFill="1" applyBorder="1" applyAlignment="1">
      <alignment horizontal="center"/>
    </xf>
    <xf numFmtId="49" fontId="16" fillId="2" borderId="12" xfId="0" applyNumberFormat="1" applyFont="1" applyFill="1" applyBorder="1" applyAlignment="1"/>
    <xf numFmtId="165" fontId="15" fillId="2" borderId="59" xfId="0" applyNumberFormat="1" applyFont="1" applyFill="1" applyBorder="1" applyAlignment="1"/>
    <xf numFmtId="49" fontId="15" fillId="2" borderId="55" xfId="0" applyNumberFormat="1" applyFont="1" applyFill="1" applyBorder="1" applyAlignment="1">
      <alignment horizontal="center"/>
    </xf>
    <xf numFmtId="0" fontId="16" fillId="2" borderId="11" xfId="0" applyFont="1" applyFill="1" applyBorder="1" applyAlignment="1"/>
    <xf numFmtId="164" fontId="5" fillId="2" borderId="11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/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49" fontId="4" fillId="2" borderId="112" xfId="0" applyNumberFormat="1" applyFont="1" applyFill="1" applyBorder="1" applyAlignment="1">
      <alignment horizontal="center" vertical="center"/>
    </xf>
    <xf numFmtId="0" fontId="4" fillId="2" borderId="113" xfId="0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/>
    </xf>
    <xf numFmtId="0" fontId="4" fillId="2" borderId="9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49" fontId="4" fillId="2" borderId="78" xfId="0" applyNumberFormat="1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1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3" xfId="0" applyFont="1" applyFill="1" applyBorder="1" applyAlignment="1">
      <alignment horizontal="center" vertical="center"/>
    </xf>
    <xf numFmtId="49" fontId="4" fillId="2" borderId="69" xfId="0" applyNumberFormat="1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49" fontId="4" fillId="2" borderId="68" xfId="0" applyNumberFormat="1" applyFont="1" applyFill="1" applyBorder="1" applyAlignment="1">
      <alignment horizontal="center"/>
    </xf>
    <xf numFmtId="49" fontId="5" fillId="2" borderId="65" xfId="0" applyNumberFormat="1" applyFont="1" applyFill="1" applyBorder="1" applyAlignment="1"/>
    <xf numFmtId="0" fontId="5" fillId="2" borderId="65" xfId="0" applyFont="1" applyFill="1" applyBorder="1" applyAlignment="1"/>
    <xf numFmtId="0" fontId="4" fillId="2" borderId="62" xfId="0" applyFont="1" applyFill="1" applyBorder="1" applyAlignment="1">
      <alignment horizontal="center"/>
    </xf>
    <xf numFmtId="49" fontId="4" fillId="2" borderId="125" xfId="0" applyNumberFormat="1" applyFont="1" applyFill="1" applyBorder="1" applyAlignment="1">
      <alignment horizontal="center"/>
    </xf>
    <xf numFmtId="0" fontId="4" fillId="2" borderId="126" xfId="0" applyFont="1" applyFill="1" applyBorder="1" applyAlignment="1">
      <alignment horizontal="center"/>
    </xf>
    <xf numFmtId="0" fontId="4" fillId="2" borderId="128" xfId="0" applyFont="1" applyFill="1" applyBorder="1" applyAlignment="1">
      <alignment horizontal="center"/>
    </xf>
    <xf numFmtId="49" fontId="4" fillId="2" borderId="121" xfId="0" applyNumberFormat="1" applyFont="1" applyFill="1" applyBorder="1" applyAlignment="1">
      <alignment horizontal="center"/>
    </xf>
    <xf numFmtId="0" fontId="4" fillId="2" borderId="104" xfId="0" applyFont="1" applyFill="1" applyBorder="1" applyAlignment="1">
      <alignment horizontal="center"/>
    </xf>
    <xf numFmtId="49" fontId="4" fillId="2" borderId="137" xfId="0" applyNumberFormat="1" applyFont="1" applyFill="1" applyBorder="1" applyAlignment="1">
      <alignment horizontal="center" vertical="center"/>
    </xf>
    <xf numFmtId="0" fontId="4" fillId="2" borderId="138" xfId="0" applyFont="1" applyFill="1" applyBorder="1" applyAlignment="1">
      <alignment horizontal="center" vertical="center"/>
    </xf>
    <xf numFmtId="0" fontId="4" fillId="2" borderId="13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49" fontId="4" fillId="2" borderId="133" xfId="0" applyNumberFormat="1" applyFont="1" applyFill="1" applyBorder="1" applyAlignment="1">
      <alignment horizontal="center" vertical="center"/>
    </xf>
    <xf numFmtId="0" fontId="12" fillId="2" borderId="134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3" fontId="5" fillId="2" borderId="49" xfId="0" applyNumberFormat="1" applyFont="1" applyFill="1" applyBorder="1" applyAlignment="1">
      <alignment horizontal="right"/>
    </xf>
    <xf numFmtId="3" fontId="5" fillId="2" borderId="39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49" fontId="5" fillId="2" borderId="49" xfId="0" applyNumberFormat="1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3" fontId="4" fillId="2" borderId="68" xfId="0" applyNumberFormat="1" applyFont="1" applyFill="1" applyBorder="1" applyAlignment="1">
      <alignment horizontal="right"/>
    </xf>
    <xf numFmtId="164" fontId="5" fillId="2" borderId="49" xfId="0" applyNumberFormat="1" applyFont="1" applyFill="1" applyBorder="1" applyAlignment="1">
      <alignment vertical="top"/>
    </xf>
    <xf numFmtId="0" fontId="5" fillId="2" borderId="39" xfId="0" applyFont="1" applyFill="1" applyBorder="1" applyAlignment="1">
      <alignment vertical="top"/>
    </xf>
    <xf numFmtId="49" fontId="5" fillId="2" borderId="53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0" fontId="12" fillId="2" borderId="79" xfId="0" applyFont="1" applyFill="1" applyBorder="1" applyAlignment="1">
      <alignment horizontal="center" vertical="center"/>
    </xf>
    <xf numFmtId="49" fontId="4" fillId="2" borderId="48" xfId="0" applyNumberFormat="1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50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49" fontId="4" fillId="2" borderId="141" xfId="0" applyNumberFormat="1" applyFont="1" applyFill="1" applyBorder="1" applyAlignment="1">
      <alignment horizontal="center"/>
    </xf>
    <xf numFmtId="3" fontId="4" fillId="2" borderId="120" xfId="0" applyNumberFormat="1" applyFont="1" applyFill="1" applyBorder="1" applyAlignment="1">
      <alignment horizontal="center"/>
    </xf>
    <xf numFmtId="164" fontId="4" fillId="2" borderId="68" xfId="0" applyNumberFormat="1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3" fontId="5" fillId="2" borderId="39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117" xfId="0" applyNumberFormat="1" applyFont="1" applyFill="1" applyBorder="1" applyAlignment="1">
      <alignment horizontal="center"/>
    </xf>
    <xf numFmtId="49" fontId="4" fillId="2" borderId="36" xfId="0" applyNumberFormat="1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D0806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topLeftCell="A40" zoomScale="160" zoomScaleNormal="160" workbookViewId="0">
      <selection activeCell="A14" sqref="A14"/>
    </sheetView>
  </sheetViews>
  <sheetFormatPr defaultColWidth="9" defaultRowHeight="24" customHeight="1" x14ac:dyDescent="0.3"/>
  <cols>
    <col min="1" max="2" width="2.85546875" style="1" customWidth="1"/>
    <col min="3" max="3" width="56.85546875" style="1" customWidth="1"/>
    <col min="4" max="4" width="15.140625" style="1" customWidth="1"/>
    <col min="5" max="5" width="13.140625" style="1" customWidth="1"/>
    <col min="6" max="6" width="6.140625" style="1" customWidth="1"/>
    <col min="7" max="256" width="9" style="1" customWidth="1"/>
    <col min="257" max="16384" width="9" style="2"/>
  </cols>
  <sheetData>
    <row r="1" spans="1:256" ht="26.45" customHeight="1" x14ac:dyDescent="0.35">
      <c r="A1" s="421" t="s">
        <v>0</v>
      </c>
      <c r="B1" s="422"/>
      <c r="C1" s="422"/>
      <c r="D1" s="422"/>
      <c r="E1" s="422"/>
      <c r="F1" s="422"/>
    </row>
    <row r="2" spans="1:256" ht="26.45" customHeight="1" x14ac:dyDescent="0.35">
      <c r="A2" s="421" t="s">
        <v>1</v>
      </c>
      <c r="B2" s="422"/>
      <c r="C2" s="422"/>
      <c r="D2" s="422"/>
      <c r="E2" s="422"/>
      <c r="F2" s="422"/>
    </row>
    <row r="3" spans="1:256" ht="29.45" customHeight="1" x14ac:dyDescent="0.4">
      <c r="A3" s="421" t="s">
        <v>240</v>
      </c>
      <c r="B3" s="422"/>
      <c r="C3" s="422"/>
      <c r="D3" s="422"/>
      <c r="E3" s="422"/>
      <c r="F3" s="422"/>
    </row>
    <row r="4" spans="1:256" ht="26.45" customHeight="1" x14ac:dyDescent="0.35">
      <c r="A4" s="421" t="s">
        <v>2</v>
      </c>
      <c r="B4" s="422"/>
      <c r="C4" s="422"/>
      <c r="D4" s="422"/>
      <c r="E4" s="422"/>
      <c r="F4" s="422"/>
    </row>
    <row r="5" spans="1:256" ht="26.45" customHeight="1" x14ac:dyDescent="0.35">
      <c r="A5" s="421" t="s">
        <v>3</v>
      </c>
      <c r="B5" s="422"/>
      <c r="C5" s="422"/>
      <c r="D5" s="422"/>
      <c r="E5" s="422"/>
      <c r="F5" s="422"/>
    </row>
    <row r="6" spans="1:256" ht="26.45" customHeight="1" x14ac:dyDescent="0.35">
      <c r="A6" s="5"/>
      <c r="B6" s="5"/>
      <c r="C6" s="5"/>
      <c r="D6" s="5"/>
      <c r="E6" s="5"/>
      <c r="F6" s="5"/>
    </row>
    <row r="7" spans="1:256" ht="26.45" customHeight="1" x14ac:dyDescent="0.35">
      <c r="A7" s="423" t="s">
        <v>241</v>
      </c>
      <c r="B7" s="424"/>
      <c r="C7" s="424"/>
      <c r="D7" s="424"/>
      <c r="E7" s="424"/>
      <c r="F7" s="424"/>
    </row>
    <row r="8" spans="1:256" ht="23.45" customHeight="1" x14ac:dyDescent="0.35">
      <c r="A8" s="6"/>
      <c r="B8" s="6"/>
      <c r="C8" s="6"/>
      <c r="D8" s="6"/>
      <c r="E8" s="6"/>
      <c r="F8" s="6"/>
    </row>
    <row r="9" spans="1:256" s="4" customFormat="1" ht="25.5" customHeight="1" x14ac:dyDescent="0.35">
      <c r="A9" s="7" t="s">
        <v>4</v>
      </c>
      <c r="B9" s="130"/>
      <c r="C9" s="9"/>
      <c r="D9" s="7" t="s">
        <v>5</v>
      </c>
      <c r="E9" s="10">
        <f>SUM(E10+E12+E14)</f>
        <v>23650000</v>
      </c>
      <c r="F9" s="11" t="s">
        <v>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4" customFormat="1" ht="23.45" customHeight="1" x14ac:dyDescent="0.35">
      <c r="A10" s="8"/>
      <c r="B10" s="12" t="s">
        <v>7</v>
      </c>
      <c r="C10" s="8"/>
      <c r="D10" s="12" t="s">
        <v>8</v>
      </c>
      <c r="E10" s="13">
        <v>22000000</v>
      </c>
      <c r="F10" s="25" t="s">
        <v>6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4" customFormat="1" ht="23.45" customHeight="1" x14ac:dyDescent="0.35">
      <c r="A11" s="12" t="s">
        <v>242</v>
      </c>
      <c r="B11" s="8"/>
      <c r="C11" s="8"/>
      <c r="D11" s="8"/>
      <c r="E11" s="8"/>
      <c r="F11" s="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4" customFormat="1" ht="23.45" customHeight="1" x14ac:dyDescent="0.35">
      <c r="A12" s="8"/>
      <c r="B12" s="12" t="s">
        <v>9</v>
      </c>
      <c r="C12" s="8"/>
      <c r="D12" s="8"/>
      <c r="E12" s="13">
        <v>150000</v>
      </c>
      <c r="F12" s="25" t="s">
        <v>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4" customFormat="1" ht="23.45" customHeight="1" x14ac:dyDescent="0.35">
      <c r="A13" s="12" t="s">
        <v>279</v>
      </c>
      <c r="B13" s="8"/>
      <c r="C13" s="8"/>
      <c r="D13" s="8"/>
      <c r="E13" s="13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4" customFormat="1" ht="23.45" customHeight="1" x14ac:dyDescent="0.35">
      <c r="A14" s="8"/>
      <c r="B14" s="12" t="s">
        <v>10</v>
      </c>
      <c r="C14" s="8"/>
      <c r="D14" s="12" t="s">
        <v>8</v>
      </c>
      <c r="E14" s="13">
        <v>1500000</v>
      </c>
      <c r="F14" s="25" t="s">
        <v>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4" customFormat="1" ht="23.45" customHeight="1" x14ac:dyDescent="0.35">
      <c r="A15" s="12" t="s">
        <v>11</v>
      </c>
      <c r="B15" s="8"/>
      <c r="C15" s="8"/>
      <c r="D15" s="8"/>
      <c r="E15" s="8"/>
      <c r="F15" s="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4" customFormat="1" ht="23.45" customHeight="1" x14ac:dyDescent="0.35">
      <c r="A16" s="8"/>
      <c r="B16" s="8"/>
      <c r="C16" s="8"/>
      <c r="D16" s="8"/>
      <c r="E16" s="13"/>
      <c r="F16" s="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37" customFormat="1" ht="25.5" customHeight="1" x14ac:dyDescent="0.35">
      <c r="A17" s="7" t="s">
        <v>12</v>
      </c>
      <c r="B17" s="9"/>
      <c r="C17" s="9"/>
      <c r="D17" s="7" t="s">
        <v>5</v>
      </c>
      <c r="E17" s="10">
        <f>SUM(E19:E21)</f>
        <v>15000000</v>
      </c>
      <c r="F17" s="11" t="s">
        <v>6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  <c r="IB17" s="136"/>
      <c r="IC17" s="136"/>
      <c r="ID17" s="136"/>
      <c r="IE17" s="136"/>
      <c r="IF17" s="136"/>
      <c r="IG17" s="136"/>
      <c r="IH17" s="136"/>
      <c r="II17" s="136"/>
      <c r="IJ17" s="136"/>
      <c r="IK17" s="136"/>
      <c r="IL17" s="136"/>
      <c r="IM17" s="136"/>
      <c r="IN17" s="136"/>
      <c r="IO17" s="136"/>
      <c r="IP17" s="136"/>
      <c r="IQ17" s="136"/>
      <c r="IR17" s="136"/>
      <c r="IS17" s="136"/>
      <c r="IT17" s="136"/>
      <c r="IU17" s="136"/>
      <c r="IV17" s="136"/>
    </row>
    <row r="18" spans="1:256" s="4" customFormat="1" ht="23.45" customHeight="1" x14ac:dyDescent="0.35">
      <c r="A18" s="8"/>
      <c r="B18" s="12" t="s">
        <v>243</v>
      </c>
      <c r="C18" s="8"/>
      <c r="D18" s="9"/>
      <c r="E18" s="10"/>
      <c r="F18" s="1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4" customFormat="1" ht="23.45" customHeight="1" x14ac:dyDescent="0.35">
      <c r="A19" s="8"/>
      <c r="B19" s="8"/>
      <c r="C19" s="12" t="s">
        <v>13</v>
      </c>
      <c r="D19" s="12" t="s">
        <v>8</v>
      </c>
      <c r="E19" s="13">
        <v>3000000</v>
      </c>
      <c r="F19" s="25" t="s">
        <v>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4" customFormat="1" ht="23.45" customHeight="1" x14ac:dyDescent="0.35">
      <c r="A20" s="8"/>
      <c r="B20" s="8"/>
      <c r="C20" s="12" t="s">
        <v>14</v>
      </c>
      <c r="D20" s="12" t="s">
        <v>8</v>
      </c>
      <c r="E20" s="13">
        <v>4500000</v>
      </c>
      <c r="F20" s="25" t="s">
        <v>6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4" customFormat="1" ht="23.45" customHeight="1" x14ac:dyDescent="0.35">
      <c r="A21" s="8"/>
      <c r="B21" s="8"/>
      <c r="C21" s="12" t="s">
        <v>15</v>
      </c>
      <c r="D21" s="12" t="s">
        <v>8</v>
      </c>
      <c r="E21" s="13">
        <v>7500000</v>
      </c>
      <c r="F21" s="25" t="s">
        <v>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4" customFormat="1" ht="23.45" customHeight="1" x14ac:dyDescent="0.35">
      <c r="A22" s="8"/>
      <c r="B22" s="8"/>
      <c r="C22" s="8"/>
      <c r="D22" s="8"/>
      <c r="E22" s="13"/>
      <c r="F22" s="8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4" customFormat="1" ht="20.100000000000001" customHeight="1" x14ac:dyDescent="0.35">
      <c r="A23" s="8"/>
      <c r="B23" s="8"/>
      <c r="C23" s="8"/>
      <c r="D23" s="8"/>
      <c r="E23" s="8"/>
      <c r="F23" s="8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4" customFormat="1" ht="23.45" customHeight="1" x14ac:dyDescent="0.35">
      <c r="A24" s="8"/>
      <c r="B24" s="8"/>
      <c r="C24" s="8"/>
      <c r="D24" s="8"/>
      <c r="E24" s="13"/>
      <c r="F24" s="8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4" customFormat="1" ht="20.100000000000001" customHeight="1" x14ac:dyDescent="0.35">
      <c r="A25" s="8"/>
      <c r="B25" s="8"/>
      <c r="C25" s="8"/>
      <c r="D25" s="8"/>
      <c r="E25" s="8"/>
      <c r="F25" s="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4" customFormat="1" ht="23.45" customHeight="1" x14ac:dyDescent="0.35">
      <c r="A26" s="8"/>
      <c r="B26" s="8"/>
      <c r="C26" s="8"/>
      <c r="D26" s="8"/>
      <c r="E26" s="13"/>
      <c r="F26" s="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4" customFormat="1" ht="20.100000000000001" customHeight="1" x14ac:dyDescent="0.35">
      <c r="A27" s="8"/>
      <c r="B27" s="8"/>
      <c r="C27" s="8"/>
      <c r="D27" s="8"/>
      <c r="E27" s="8"/>
      <c r="F27" s="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4" customFormat="1" ht="20.100000000000001" customHeight="1" x14ac:dyDescent="0.35">
      <c r="A28" s="8"/>
      <c r="B28" s="8"/>
      <c r="C28" s="8"/>
      <c r="D28" s="8"/>
      <c r="E28" s="8"/>
      <c r="F28" s="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4" customFormat="1" ht="23.45" customHeight="1" x14ac:dyDescent="0.35">
      <c r="A29" s="8"/>
      <c r="B29" s="8"/>
      <c r="C29" s="8"/>
      <c r="D29" s="8"/>
      <c r="E29" s="13"/>
      <c r="F29" s="8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4" customFormat="1" ht="23.45" customHeight="1" x14ac:dyDescent="0.35">
      <c r="A30" s="8"/>
      <c r="B30" s="15"/>
      <c r="C30" s="15"/>
      <c r="D30" s="8"/>
      <c r="E30" s="8"/>
      <c r="F30" s="8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24" customHeight="1" x14ac:dyDescent="0.3">
      <c r="A31" s="16"/>
      <c r="B31" s="16"/>
      <c r="C31" s="16"/>
      <c r="D31" s="16"/>
      <c r="E31" s="16"/>
      <c r="F31" s="16"/>
    </row>
    <row r="32" spans="1:256" ht="24" customHeight="1" x14ac:dyDescent="0.3">
      <c r="A32" s="16"/>
      <c r="B32" s="16"/>
      <c r="C32" s="16"/>
      <c r="D32" s="16"/>
      <c r="E32" s="16"/>
      <c r="F32" s="16"/>
    </row>
  </sheetData>
  <mergeCells count="6">
    <mergeCell ref="A1:F1"/>
    <mergeCell ref="A5:F5"/>
    <mergeCell ref="A4:F4"/>
    <mergeCell ref="A3:F3"/>
    <mergeCell ref="A7:F7"/>
    <mergeCell ref="A2:F2"/>
  </mergeCells>
  <pageMargins left="0.98425196850393704" right="0.23622047244094491" top="0.98425196850393704" bottom="0.39370078740157483" header="0.70866141732283472" footer="0.51181102362204722"/>
  <pageSetup paperSize="9" firstPageNumber="412" orientation="portrait" useFirstPageNumber="1" r:id="rId1"/>
  <headerFooter>
    <oddHeader>&amp;C&amp;"Cordia New,Regular"&amp;14&amp;K000000-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4"/>
  <sheetViews>
    <sheetView showGridLines="0" topLeftCell="A179" zoomScale="175" zoomScaleNormal="175" workbookViewId="0">
      <selection activeCell="A182" sqref="A182:F182"/>
    </sheetView>
  </sheetViews>
  <sheetFormatPr defaultColWidth="9" defaultRowHeight="24" customHeight="1" x14ac:dyDescent="0.3"/>
  <cols>
    <col min="1" max="1" width="2.140625" style="16" customWidth="1"/>
    <col min="2" max="2" width="2" style="16" customWidth="1"/>
    <col min="3" max="3" width="65.85546875" style="16" customWidth="1"/>
    <col min="4" max="4" width="11" style="16" customWidth="1"/>
    <col min="5" max="5" width="15.140625" style="16" customWidth="1"/>
    <col min="6" max="6" width="8.5703125" style="16" customWidth="1"/>
    <col min="7" max="256" width="9" style="16" customWidth="1"/>
    <col min="257" max="16384" width="9" style="17"/>
  </cols>
  <sheetData>
    <row r="1" spans="1:256" ht="26.45" customHeight="1" x14ac:dyDescent="0.35">
      <c r="A1" s="421" t="s">
        <v>16</v>
      </c>
      <c r="B1" s="422"/>
      <c r="C1" s="422"/>
      <c r="D1" s="422"/>
      <c r="E1" s="422"/>
      <c r="F1" s="422"/>
    </row>
    <row r="2" spans="1:256" ht="26.45" customHeight="1" x14ac:dyDescent="0.35">
      <c r="A2" s="421" t="s">
        <v>1</v>
      </c>
      <c r="B2" s="422"/>
      <c r="C2" s="422"/>
      <c r="D2" s="422"/>
      <c r="E2" s="422"/>
      <c r="F2" s="422"/>
    </row>
    <row r="3" spans="1:256" ht="28.5" customHeight="1" x14ac:dyDescent="0.4">
      <c r="A3" s="421" t="s">
        <v>240</v>
      </c>
      <c r="B3" s="422"/>
      <c r="C3" s="422"/>
      <c r="D3" s="422"/>
      <c r="E3" s="422"/>
      <c r="F3" s="422"/>
    </row>
    <row r="4" spans="1:256" ht="26.45" customHeight="1" x14ac:dyDescent="0.35">
      <c r="A4" s="421" t="s">
        <v>2</v>
      </c>
      <c r="B4" s="422"/>
      <c r="C4" s="422"/>
      <c r="D4" s="422"/>
      <c r="E4" s="422"/>
      <c r="F4" s="422"/>
    </row>
    <row r="5" spans="1:256" ht="26.45" customHeight="1" x14ac:dyDescent="0.35">
      <c r="A5" s="421" t="s">
        <v>3</v>
      </c>
      <c r="B5" s="422"/>
      <c r="C5" s="422"/>
      <c r="D5" s="422"/>
      <c r="E5" s="422"/>
      <c r="F5" s="422"/>
    </row>
    <row r="6" spans="1:256" ht="14.65" customHeight="1" x14ac:dyDescent="0.3">
      <c r="A6" s="438"/>
      <c r="B6" s="438"/>
      <c r="C6" s="438"/>
      <c r="D6" s="438"/>
      <c r="E6" s="438"/>
      <c r="F6" s="438"/>
    </row>
    <row r="7" spans="1:256" ht="26.45" customHeight="1" x14ac:dyDescent="0.35">
      <c r="A7" s="423" t="s">
        <v>296</v>
      </c>
      <c r="B7" s="424"/>
      <c r="C7" s="424"/>
      <c r="D7" s="424"/>
      <c r="E7" s="424"/>
      <c r="F7" s="424"/>
    </row>
    <row r="8" spans="1:256" ht="14.65" customHeight="1" x14ac:dyDescent="0.3">
      <c r="A8" s="18"/>
      <c r="B8" s="18"/>
      <c r="C8" s="18"/>
      <c r="D8" s="18"/>
      <c r="E8" s="18"/>
      <c r="F8" s="18"/>
    </row>
    <row r="9" spans="1:256" s="139" customFormat="1" ht="26.45" customHeight="1" x14ac:dyDescent="0.35">
      <c r="A9" s="19" t="s">
        <v>17</v>
      </c>
      <c r="B9" s="135"/>
      <c r="C9" s="21"/>
      <c r="D9" s="19" t="s">
        <v>5</v>
      </c>
      <c r="E9" s="22">
        <f>E10+E12+E14+E17</f>
        <v>2567300</v>
      </c>
      <c r="F9" s="23" t="s">
        <v>6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8"/>
      <c r="HS9" s="138"/>
      <c r="HT9" s="138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  <c r="IU9" s="138"/>
      <c r="IV9" s="138"/>
    </row>
    <row r="10" spans="1:256" s="143" customFormat="1" ht="23.45" customHeight="1" x14ac:dyDescent="0.35">
      <c r="A10" s="9"/>
      <c r="B10" s="7" t="s">
        <v>18</v>
      </c>
      <c r="C10" s="9"/>
      <c r="D10" s="7" t="s">
        <v>8</v>
      </c>
      <c r="E10" s="10">
        <v>700000</v>
      </c>
      <c r="F10" s="11" t="s">
        <v>6</v>
      </c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  <c r="IH10" s="142"/>
      <c r="II10" s="142"/>
      <c r="IJ10" s="142"/>
      <c r="IK10" s="142"/>
      <c r="IL10" s="142"/>
      <c r="IM10" s="142"/>
      <c r="IN10" s="142"/>
      <c r="IO10" s="142"/>
      <c r="IP10" s="142"/>
      <c r="IQ10" s="142"/>
      <c r="IR10" s="142"/>
      <c r="IS10" s="142"/>
      <c r="IT10" s="142"/>
      <c r="IU10" s="142"/>
      <c r="IV10" s="142"/>
    </row>
    <row r="11" spans="1:256" s="405" customFormat="1" ht="78" customHeight="1" x14ac:dyDescent="0.5">
      <c r="A11" s="426" t="s">
        <v>324</v>
      </c>
      <c r="B11" s="426"/>
      <c r="C11" s="426"/>
      <c r="D11" s="426"/>
      <c r="E11" s="426"/>
      <c r="F11" s="426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04"/>
      <c r="BT11" s="404"/>
      <c r="BU11" s="404"/>
      <c r="BV11" s="404"/>
      <c r="BW11" s="404"/>
      <c r="BX11" s="404"/>
      <c r="BY11" s="404"/>
      <c r="BZ11" s="404"/>
      <c r="CA11" s="404"/>
      <c r="CB11" s="404"/>
      <c r="CC11" s="404"/>
      <c r="CD11" s="404"/>
      <c r="CE11" s="404"/>
      <c r="CF11" s="404"/>
      <c r="CG11" s="404"/>
      <c r="CH11" s="404"/>
      <c r="CI11" s="404"/>
      <c r="CJ11" s="404"/>
      <c r="CK11" s="404"/>
      <c r="CL11" s="404"/>
      <c r="CM11" s="404"/>
      <c r="CN11" s="404"/>
      <c r="CO11" s="404"/>
      <c r="CP11" s="404"/>
      <c r="CQ11" s="404"/>
      <c r="CR11" s="404"/>
      <c r="CS11" s="404"/>
      <c r="CT11" s="404"/>
      <c r="CU11" s="404"/>
      <c r="CV11" s="404"/>
      <c r="CW11" s="404"/>
      <c r="CX11" s="404"/>
      <c r="CY11" s="404"/>
      <c r="CZ11" s="404"/>
      <c r="DA11" s="404"/>
      <c r="DB11" s="404"/>
      <c r="DC11" s="404"/>
      <c r="DD11" s="404"/>
      <c r="DE11" s="404"/>
      <c r="DF11" s="404"/>
      <c r="DG11" s="404"/>
      <c r="DH11" s="404"/>
      <c r="DI11" s="404"/>
      <c r="DJ11" s="404"/>
      <c r="DK11" s="404"/>
      <c r="DL11" s="404"/>
      <c r="DM11" s="404"/>
      <c r="DN11" s="404"/>
      <c r="DO11" s="404"/>
      <c r="DP11" s="404"/>
      <c r="DQ11" s="404"/>
      <c r="DR11" s="404"/>
      <c r="DS11" s="404"/>
      <c r="DT11" s="404"/>
      <c r="DU11" s="404"/>
      <c r="DV11" s="404"/>
      <c r="DW11" s="404"/>
      <c r="DX11" s="404"/>
      <c r="DY11" s="404"/>
      <c r="DZ11" s="404"/>
      <c r="EA11" s="404"/>
      <c r="EB11" s="404"/>
      <c r="EC11" s="404"/>
      <c r="ED11" s="404"/>
      <c r="EE11" s="404"/>
      <c r="EF11" s="404"/>
      <c r="EG11" s="404"/>
      <c r="EH11" s="404"/>
      <c r="EI11" s="404"/>
      <c r="EJ11" s="404"/>
      <c r="EK11" s="404"/>
      <c r="EL11" s="404"/>
      <c r="EM11" s="404"/>
      <c r="EN11" s="404"/>
      <c r="EO11" s="404"/>
      <c r="EP11" s="404"/>
      <c r="EQ11" s="404"/>
      <c r="ER11" s="404"/>
      <c r="ES11" s="404"/>
      <c r="ET11" s="404"/>
      <c r="EU11" s="404"/>
      <c r="EV11" s="404"/>
      <c r="EW11" s="404"/>
      <c r="EX11" s="404"/>
      <c r="EY11" s="404"/>
      <c r="EZ11" s="404"/>
      <c r="FA11" s="404"/>
      <c r="FB11" s="404"/>
      <c r="FC11" s="404"/>
      <c r="FD11" s="404"/>
      <c r="FE11" s="404"/>
      <c r="FF11" s="404"/>
      <c r="FG11" s="404"/>
      <c r="FH11" s="404"/>
      <c r="FI11" s="404"/>
      <c r="FJ11" s="404"/>
      <c r="FK11" s="404"/>
      <c r="FL11" s="404"/>
      <c r="FM11" s="404"/>
      <c r="FN11" s="404"/>
      <c r="FO11" s="404"/>
      <c r="FP11" s="404"/>
      <c r="FQ11" s="404"/>
      <c r="FR11" s="404"/>
      <c r="FS11" s="404"/>
      <c r="FT11" s="404"/>
      <c r="FU11" s="404"/>
      <c r="FV11" s="404"/>
      <c r="FW11" s="404"/>
      <c r="FX11" s="404"/>
      <c r="FY11" s="404"/>
      <c r="FZ11" s="404"/>
      <c r="GA11" s="404"/>
      <c r="GB11" s="404"/>
      <c r="GC11" s="404"/>
      <c r="GD11" s="404"/>
      <c r="GE11" s="404"/>
      <c r="GF11" s="404"/>
      <c r="GG11" s="404"/>
      <c r="GH11" s="404"/>
      <c r="GI11" s="404"/>
      <c r="GJ11" s="404"/>
      <c r="GK11" s="404"/>
      <c r="GL11" s="404"/>
      <c r="GM11" s="404"/>
      <c r="GN11" s="404"/>
      <c r="GO11" s="404"/>
      <c r="GP11" s="404"/>
      <c r="GQ11" s="404"/>
      <c r="GR11" s="404"/>
      <c r="GS11" s="404"/>
      <c r="GT11" s="404"/>
      <c r="GU11" s="404"/>
      <c r="GV11" s="404"/>
      <c r="GW11" s="404"/>
      <c r="GX11" s="404"/>
      <c r="GY11" s="404"/>
      <c r="GZ11" s="404"/>
      <c r="HA11" s="404"/>
      <c r="HB11" s="404"/>
      <c r="HC11" s="404"/>
      <c r="HD11" s="404"/>
      <c r="HE11" s="404"/>
      <c r="HF11" s="404"/>
      <c r="HG11" s="404"/>
      <c r="HH11" s="404"/>
      <c r="HI11" s="404"/>
      <c r="HJ11" s="404"/>
      <c r="HK11" s="404"/>
      <c r="HL11" s="404"/>
      <c r="HM11" s="404"/>
      <c r="HN11" s="404"/>
      <c r="HO11" s="404"/>
      <c r="HP11" s="404"/>
      <c r="HQ11" s="404"/>
      <c r="HR11" s="404"/>
      <c r="HS11" s="404"/>
      <c r="HT11" s="404"/>
      <c r="HU11" s="404"/>
      <c r="HV11" s="404"/>
      <c r="HW11" s="404"/>
      <c r="HX11" s="404"/>
      <c r="HY11" s="404"/>
      <c r="HZ11" s="404"/>
      <c r="IA11" s="404"/>
      <c r="IB11" s="404"/>
      <c r="IC11" s="404"/>
      <c r="ID11" s="404"/>
      <c r="IE11" s="404"/>
      <c r="IF11" s="404"/>
      <c r="IG11" s="404"/>
      <c r="IH11" s="404"/>
      <c r="II11" s="404"/>
      <c r="IJ11" s="404"/>
      <c r="IK11" s="404"/>
      <c r="IL11" s="404"/>
      <c r="IM11" s="404"/>
      <c r="IN11" s="404"/>
      <c r="IO11" s="404"/>
      <c r="IP11" s="404"/>
      <c r="IQ11" s="404"/>
      <c r="IR11" s="404"/>
      <c r="IS11" s="404"/>
      <c r="IT11" s="404"/>
      <c r="IU11" s="404"/>
      <c r="IV11" s="404"/>
    </row>
    <row r="12" spans="1:256" s="143" customFormat="1" ht="25.5" customHeight="1" x14ac:dyDescent="0.35">
      <c r="A12" s="9"/>
      <c r="B12" s="436" t="s">
        <v>19</v>
      </c>
      <c r="C12" s="437"/>
      <c r="D12" s="7" t="s">
        <v>8</v>
      </c>
      <c r="E12" s="376">
        <v>1500000</v>
      </c>
      <c r="F12" s="11" t="s">
        <v>6</v>
      </c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  <c r="IH12" s="142"/>
      <c r="II12" s="142"/>
      <c r="IJ12" s="142"/>
      <c r="IK12" s="142"/>
      <c r="IL12" s="142"/>
      <c r="IM12" s="142"/>
      <c r="IN12" s="142"/>
      <c r="IO12" s="142"/>
      <c r="IP12" s="142"/>
      <c r="IQ12" s="142"/>
      <c r="IR12" s="142"/>
      <c r="IS12" s="142"/>
      <c r="IT12" s="142"/>
      <c r="IU12" s="142"/>
      <c r="IV12" s="142"/>
    </row>
    <row r="13" spans="1:256" s="405" customFormat="1" ht="69.75" customHeight="1" x14ac:dyDescent="0.5">
      <c r="A13" s="426" t="s">
        <v>252</v>
      </c>
      <c r="B13" s="426"/>
      <c r="C13" s="426"/>
      <c r="D13" s="426"/>
      <c r="E13" s="426"/>
      <c r="F13" s="426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4"/>
      <c r="BB13" s="404"/>
      <c r="BC13" s="404"/>
      <c r="BD13" s="404"/>
      <c r="BE13" s="404"/>
      <c r="BF13" s="404"/>
      <c r="BG13" s="404"/>
      <c r="BH13" s="404"/>
      <c r="BI13" s="404"/>
      <c r="BJ13" s="404"/>
      <c r="BK13" s="404"/>
      <c r="BL13" s="404"/>
      <c r="BM13" s="404"/>
      <c r="BN13" s="404"/>
      <c r="BO13" s="404"/>
      <c r="BP13" s="404"/>
      <c r="BQ13" s="404"/>
      <c r="BR13" s="404"/>
      <c r="BS13" s="404"/>
      <c r="BT13" s="404"/>
      <c r="BU13" s="404"/>
      <c r="BV13" s="404"/>
      <c r="BW13" s="404"/>
      <c r="BX13" s="404"/>
      <c r="BY13" s="404"/>
      <c r="BZ13" s="404"/>
      <c r="CA13" s="404"/>
      <c r="CB13" s="404"/>
      <c r="CC13" s="404"/>
      <c r="CD13" s="404"/>
      <c r="CE13" s="404"/>
      <c r="CF13" s="404"/>
      <c r="CG13" s="404"/>
      <c r="CH13" s="404"/>
      <c r="CI13" s="404"/>
      <c r="CJ13" s="404"/>
      <c r="CK13" s="404"/>
      <c r="CL13" s="404"/>
      <c r="CM13" s="404"/>
      <c r="CN13" s="404"/>
      <c r="CO13" s="404"/>
      <c r="CP13" s="404"/>
      <c r="CQ13" s="404"/>
      <c r="CR13" s="404"/>
      <c r="CS13" s="404"/>
      <c r="CT13" s="404"/>
      <c r="CU13" s="404"/>
      <c r="CV13" s="404"/>
      <c r="CW13" s="404"/>
      <c r="CX13" s="404"/>
      <c r="CY13" s="404"/>
      <c r="CZ13" s="404"/>
      <c r="DA13" s="404"/>
      <c r="DB13" s="404"/>
      <c r="DC13" s="404"/>
      <c r="DD13" s="404"/>
      <c r="DE13" s="404"/>
      <c r="DF13" s="404"/>
      <c r="DG13" s="404"/>
      <c r="DH13" s="404"/>
      <c r="DI13" s="404"/>
      <c r="DJ13" s="404"/>
      <c r="DK13" s="404"/>
      <c r="DL13" s="404"/>
      <c r="DM13" s="404"/>
      <c r="DN13" s="404"/>
      <c r="DO13" s="404"/>
      <c r="DP13" s="404"/>
      <c r="DQ13" s="404"/>
      <c r="DR13" s="404"/>
      <c r="DS13" s="404"/>
      <c r="DT13" s="404"/>
      <c r="DU13" s="404"/>
      <c r="DV13" s="404"/>
      <c r="DW13" s="404"/>
      <c r="DX13" s="404"/>
      <c r="DY13" s="404"/>
      <c r="DZ13" s="404"/>
      <c r="EA13" s="404"/>
      <c r="EB13" s="404"/>
      <c r="EC13" s="404"/>
      <c r="ED13" s="404"/>
      <c r="EE13" s="404"/>
      <c r="EF13" s="404"/>
      <c r="EG13" s="404"/>
      <c r="EH13" s="404"/>
      <c r="EI13" s="404"/>
      <c r="EJ13" s="404"/>
      <c r="EK13" s="404"/>
      <c r="EL13" s="404"/>
      <c r="EM13" s="404"/>
      <c r="EN13" s="404"/>
      <c r="EO13" s="404"/>
      <c r="EP13" s="404"/>
      <c r="EQ13" s="404"/>
      <c r="ER13" s="404"/>
      <c r="ES13" s="404"/>
      <c r="ET13" s="404"/>
      <c r="EU13" s="404"/>
      <c r="EV13" s="404"/>
      <c r="EW13" s="404"/>
      <c r="EX13" s="404"/>
      <c r="EY13" s="404"/>
      <c r="EZ13" s="404"/>
      <c r="FA13" s="404"/>
      <c r="FB13" s="404"/>
      <c r="FC13" s="404"/>
      <c r="FD13" s="404"/>
      <c r="FE13" s="404"/>
      <c r="FF13" s="404"/>
      <c r="FG13" s="404"/>
      <c r="FH13" s="404"/>
      <c r="FI13" s="404"/>
      <c r="FJ13" s="404"/>
      <c r="FK13" s="404"/>
      <c r="FL13" s="404"/>
      <c r="FM13" s="404"/>
      <c r="FN13" s="404"/>
      <c r="FO13" s="404"/>
      <c r="FP13" s="404"/>
      <c r="FQ13" s="404"/>
      <c r="FR13" s="404"/>
      <c r="FS13" s="404"/>
      <c r="FT13" s="404"/>
      <c r="FU13" s="404"/>
      <c r="FV13" s="404"/>
      <c r="FW13" s="404"/>
      <c r="FX13" s="404"/>
      <c r="FY13" s="404"/>
      <c r="FZ13" s="404"/>
      <c r="GA13" s="404"/>
      <c r="GB13" s="404"/>
      <c r="GC13" s="404"/>
      <c r="GD13" s="404"/>
      <c r="GE13" s="404"/>
      <c r="GF13" s="404"/>
      <c r="GG13" s="404"/>
      <c r="GH13" s="404"/>
      <c r="GI13" s="404"/>
      <c r="GJ13" s="404"/>
      <c r="GK13" s="404"/>
      <c r="GL13" s="404"/>
      <c r="GM13" s="404"/>
      <c r="GN13" s="404"/>
      <c r="GO13" s="404"/>
      <c r="GP13" s="404"/>
      <c r="GQ13" s="404"/>
      <c r="GR13" s="404"/>
      <c r="GS13" s="404"/>
      <c r="GT13" s="404"/>
      <c r="GU13" s="404"/>
      <c r="GV13" s="404"/>
      <c r="GW13" s="404"/>
      <c r="GX13" s="404"/>
      <c r="GY13" s="404"/>
      <c r="GZ13" s="404"/>
      <c r="HA13" s="404"/>
      <c r="HB13" s="404"/>
      <c r="HC13" s="404"/>
      <c r="HD13" s="404"/>
      <c r="HE13" s="404"/>
      <c r="HF13" s="404"/>
      <c r="HG13" s="404"/>
      <c r="HH13" s="404"/>
      <c r="HI13" s="404"/>
      <c r="HJ13" s="404"/>
      <c r="HK13" s="404"/>
      <c r="HL13" s="404"/>
      <c r="HM13" s="404"/>
      <c r="HN13" s="404"/>
      <c r="HO13" s="404"/>
      <c r="HP13" s="404"/>
      <c r="HQ13" s="404"/>
      <c r="HR13" s="404"/>
      <c r="HS13" s="404"/>
      <c r="HT13" s="404"/>
      <c r="HU13" s="404"/>
      <c r="HV13" s="404"/>
      <c r="HW13" s="404"/>
      <c r="HX13" s="404"/>
      <c r="HY13" s="404"/>
      <c r="HZ13" s="404"/>
      <c r="IA13" s="404"/>
      <c r="IB13" s="404"/>
      <c r="IC13" s="404"/>
      <c r="ID13" s="404"/>
      <c r="IE13" s="404"/>
      <c r="IF13" s="404"/>
      <c r="IG13" s="404"/>
      <c r="IH13" s="404"/>
      <c r="II13" s="404"/>
      <c r="IJ13" s="404"/>
      <c r="IK13" s="404"/>
      <c r="IL13" s="404"/>
      <c r="IM13" s="404"/>
      <c r="IN13" s="404"/>
      <c r="IO13" s="404"/>
      <c r="IP13" s="404"/>
      <c r="IQ13" s="404"/>
      <c r="IR13" s="404"/>
      <c r="IS13" s="404"/>
      <c r="IT13" s="404"/>
      <c r="IU13" s="404"/>
      <c r="IV13" s="404"/>
    </row>
    <row r="14" spans="1:256" s="143" customFormat="1" ht="23.45" customHeight="1" x14ac:dyDescent="0.35">
      <c r="A14" s="9"/>
      <c r="B14" s="7" t="s">
        <v>20</v>
      </c>
      <c r="C14" s="9"/>
      <c r="D14" s="7" t="s">
        <v>8</v>
      </c>
      <c r="E14" s="10">
        <v>3000</v>
      </c>
      <c r="F14" s="11" t="s">
        <v>6</v>
      </c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  <c r="IH14" s="142"/>
      <c r="II14" s="142"/>
      <c r="IJ14" s="142"/>
      <c r="IK14" s="142"/>
      <c r="IL14" s="142"/>
      <c r="IM14" s="142"/>
      <c r="IN14" s="142"/>
      <c r="IO14" s="142"/>
      <c r="IP14" s="142"/>
      <c r="IQ14" s="142"/>
      <c r="IR14" s="142"/>
      <c r="IS14" s="142"/>
      <c r="IT14" s="142"/>
      <c r="IU14" s="142"/>
      <c r="IV14" s="142"/>
    </row>
    <row r="15" spans="1:256" s="407" customFormat="1" ht="49.5" customHeight="1" x14ac:dyDescent="0.5">
      <c r="A15" s="427" t="s">
        <v>357</v>
      </c>
      <c r="B15" s="425"/>
      <c r="C15" s="425"/>
      <c r="D15" s="425"/>
      <c r="E15" s="425"/>
      <c r="F15" s="425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6"/>
      <c r="AQ15" s="406"/>
      <c r="AR15" s="406"/>
      <c r="AS15" s="406"/>
      <c r="AT15" s="406"/>
      <c r="AU15" s="406"/>
      <c r="AV15" s="406"/>
      <c r="AW15" s="406"/>
      <c r="AX15" s="406"/>
      <c r="AY15" s="406"/>
      <c r="AZ15" s="406"/>
      <c r="BA15" s="406"/>
      <c r="BB15" s="406"/>
      <c r="BC15" s="406"/>
      <c r="BD15" s="406"/>
      <c r="BE15" s="406"/>
      <c r="BF15" s="406"/>
      <c r="BG15" s="406"/>
      <c r="BH15" s="406"/>
      <c r="BI15" s="406"/>
      <c r="BJ15" s="406"/>
      <c r="BK15" s="406"/>
      <c r="BL15" s="406"/>
      <c r="BM15" s="406"/>
      <c r="BN15" s="406"/>
      <c r="BO15" s="406"/>
      <c r="BP15" s="406"/>
      <c r="BQ15" s="406"/>
      <c r="BR15" s="406"/>
      <c r="BS15" s="406"/>
      <c r="BT15" s="406"/>
      <c r="BU15" s="406"/>
      <c r="BV15" s="406"/>
      <c r="BW15" s="406"/>
      <c r="BX15" s="406"/>
      <c r="BY15" s="406"/>
      <c r="BZ15" s="406"/>
      <c r="CA15" s="406"/>
      <c r="CB15" s="406"/>
      <c r="CC15" s="406"/>
      <c r="CD15" s="406"/>
      <c r="CE15" s="406"/>
      <c r="CF15" s="406"/>
      <c r="CG15" s="406"/>
      <c r="CH15" s="406"/>
      <c r="CI15" s="406"/>
      <c r="CJ15" s="406"/>
      <c r="CK15" s="406"/>
      <c r="CL15" s="406"/>
      <c r="CM15" s="406"/>
      <c r="CN15" s="406"/>
      <c r="CO15" s="406"/>
      <c r="CP15" s="406"/>
      <c r="CQ15" s="406"/>
      <c r="CR15" s="406"/>
      <c r="CS15" s="406"/>
      <c r="CT15" s="406"/>
      <c r="CU15" s="406"/>
      <c r="CV15" s="406"/>
      <c r="CW15" s="406"/>
      <c r="CX15" s="406"/>
      <c r="CY15" s="406"/>
      <c r="CZ15" s="406"/>
      <c r="DA15" s="406"/>
      <c r="DB15" s="406"/>
      <c r="DC15" s="406"/>
      <c r="DD15" s="406"/>
      <c r="DE15" s="406"/>
      <c r="DF15" s="406"/>
      <c r="DG15" s="406"/>
      <c r="DH15" s="406"/>
      <c r="DI15" s="406"/>
      <c r="DJ15" s="406"/>
      <c r="DK15" s="406"/>
      <c r="DL15" s="406"/>
      <c r="DM15" s="406"/>
      <c r="DN15" s="406"/>
      <c r="DO15" s="406"/>
      <c r="DP15" s="406"/>
      <c r="DQ15" s="406"/>
      <c r="DR15" s="406"/>
      <c r="DS15" s="406"/>
      <c r="DT15" s="406"/>
      <c r="DU15" s="406"/>
      <c r="DV15" s="406"/>
      <c r="DW15" s="406"/>
      <c r="DX15" s="406"/>
      <c r="DY15" s="406"/>
      <c r="DZ15" s="406"/>
      <c r="EA15" s="406"/>
      <c r="EB15" s="406"/>
      <c r="EC15" s="406"/>
      <c r="ED15" s="406"/>
      <c r="EE15" s="406"/>
      <c r="EF15" s="406"/>
      <c r="EG15" s="406"/>
      <c r="EH15" s="406"/>
      <c r="EI15" s="406"/>
      <c r="EJ15" s="406"/>
      <c r="EK15" s="406"/>
      <c r="EL15" s="406"/>
      <c r="EM15" s="406"/>
      <c r="EN15" s="406"/>
      <c r="EO15" s="406"/>
      <c r="EP15" s="406"/>
      <c r="EQ15" s="406"/>
      <c r="ER15" s="406"/>
      <c r="ES15" s="406"/>
      <c r="ET15" s="406"/>
      <c r="EU15" s="406"/>
      <c r="EV15" s="406"/>
      <c r="EW15" s="406"/>
      <c r="EX15" s="406"/>
      <c r="EY15" s="406"/>
      <c r="EZ15" s="406"/>
      <c r="FA15" s="406"/>
      <c r="FB15" s="406"/>
      <c r="FC15" s="406"/>
      <c r="FD15" s="406"/>
      <c r="FE15" s="406"/>
      <c r="FF15" s="406"/>
      <c r="FG15" s="406"/>
      <c r="FH15" s="406"/>
      <c r="FI15" s="406"/>
      <c r="FJ15" s="406"/>
      <c r="FK15" s="406"/>
      <c r="FL15" s="406"/>
      <c r="FM15" s="406"/>
      <c r="FN15" s="406"/>
      <c r="FO15" s="406"/>
      <c r="FP15" s="406"/>
      <c r="FQ15" s="406"/>
      <c r="FR15" s="406"/>
      <c r="FS15" s="406"/>
      <c r="FT15" s="406"/>
      <c r="FU15" s="406"/>
      <c r="FV15" s="406"/>
      <c r="FW15" s="406"/>
      <c r="FX15" s="406"/>
      <c r="FY15" s="406"/>
      <c r="FZ15" s="406"/>
      <c r="GA15" s="406"/>
      <c r="GB15" s="406"/>
      <c r="GC15" s="406"/>
      <c r="GD15" s="406"/>
      <c r="GE15" s="406"/>
      <c r="GF15" s="406"/>
      <c r="GG15" s="406"/>
      <c r="GH15" s="406"/>
      <c r="GI15" s="406"/>
      <c r="GJ15" s="406"/>
      <c r="GK15" s="406"/>
      <c r="GL15" s="406"/>
      <c r="GM15" s="406"/>
      <c r="GN15" s="406"/>
      <c r="GO15" s="406"/>
      <c r="GP15" s="406"/>
      <c r="GQ15" s="406"/>
      <c r="GR15" s="406"/>
      <c r="GS15" s="406"/>
      <c r="GT15" s="406"/>
      <c r="GU15" s="406"/>
      <c r="GV15" s="406"/>
      <c r="GW15" s="406"/>
      <c r="GX15" s="406"/>
      <c r="GY15" s="406"/>
      <c r="GZ15" s="406"/>
      <c r="HA15" s="406"/>
      <c r="HB15" s="406"/>
      <c r="HC15" s="406"/>
      <c r="HD15" s="406"/>
      <c r="HE15" s="406"/>
      <c r="HF15" s="406"/>
      <c r="HG15" s="406"/>
      <c r="HH15" s="406"/>
      <c r="HI15" s="406"/>
      <c r="HJ15" s="406"/>
      <c r="HK15" s="406"/>
      <c r="HL15" s="406"/>
      <c r="HM15" s="406"/>
      <c r="HN15" s="406"/>
      <c r="HO15" s="406"/>
      <c r="HP15" s="406"/>
      <c r="HQ15" s="406"/>
      <c r="HR15" s="406"/>
      <c r="HS15" s="406"/>
      <c r="HT15" s="406"/>
      <c r="HU15" s="406"/>
      <c r="HV15" s="406"/>
      <c r="HW15" s="406"/>
      <c r="HX15" s="406"/>
      <c r="HY15" s="406"/>
      <c r="HZ15" s="406"/>
      <c r="IA15" s="406"/>
      <c r="IB15" s="406"/>
      <c r="IC15" s="406"/>
      <c r="ID15" s="406"/>
      <c r="IE15" s="406"/>
      <c r="IF15" s="406"/>
      <c r="IG15" s="406"/>
      <c r="IH15" s="406"/>
      <c r="II15" s="406"/>
      <c r="IJ15" s="406"/>
      <c r="IK15" s="406"/>
      <c r="IL15" s="406"/>
      <c r="IM15" s="406"/>
      <c r="IN15" s="406"/>
      <c r="IO15" s="406"/>
      <c r="IP15" s="406"/>
      <c r="IQ15" s="406"/>
      <c r="IR15" s="406"/>
      <c r="IS15" s="406"/>
      <c r="IT15" s="406"/>
      <c r="IU15" s="406"/>
      <c r="IV15" s="406"/>
    </row>
    <row r="16" spans="1:256" s="32" customFormat="1" ht="21" customHeight="1" x14ac:dyDescent="0.35">
      <c r="A16" s="130"/>
      <c r="B16" s="7" t="s">
        <v>21</v>
      </c>
      <c r="C16" s="9"/>
      <c r="D16" s="9"/>
      <c r="E16" s="10"/>
      <c r="F16" s="14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 s="32" customFormat="1" ht="21" customHeight="1" x14ac:dyDescent="0.35">
      <c r="A17" s="129"/>
      <c r="B17" s="129"/>
      <c r="C17" s="378" t="s">
        <v>22</v>
      </c>
      <c r="D17" s="7" t="s">
        <v>8</v>
      </c>
      <c r="E17" s="10">
        <v>364300</v>
      </c>
      <c r="F17" s="11" t="s">
        <v>6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 s="407" customFormat="1" ht="68.25" customHeight="1" x14ac:dyDescent="0.5">
      <c r="A18" s="426" t="s">
        <v>329</v>
      </c>
      <c r="B18" s="426"/>
      <c r="C18" s="426"/>
      <c r="D18" s="426"/>
      <c r="E18" s="426"/>
      <c r="F18" s="42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6"/>
      <c r="BB18" s="406"/>
      <c r="BC18" s="406"/>
      <c r="BD18" s="406"/>
      <c r="BE18" s="406"/>
      <c r="BF18" s="406"/>
      <c r="BG18" s="406"/>
      <c r="BH18" s="406"/>
      <c r="BI18" s="406"/>
      <c r="BJ18" s="406"/>
      <c r="BK18" s="406"/>
      <c r="BL18" s="406"/>
      <c r="BM18" s="406"/>
      <c r="BN18" s="406"/>
      <c r="BO18" s="406"/>
      <c r="BP18" s="406"/>
      <c r="BQ18" s="406"/>
      <c r="BR18" s="406"/>
      <c r="BS18" s="406"/>
      <c r="BT18" s="406"/>
      <c r="BU18" s="406"/>
      <c r="BV18" s="406"/>
      <c r="BW18" s="406"/>
      <c r="BX18" s="406"/>
      <c r="BY18" s="406"/>
      <c r="BZ18" s="406"/>
      <c r="CA18" s="406"/>
      <c r="CB18" s="406"/>
      <c r="CC18" s="406"/>
      <c r="CD18" s="406"/>
      <c r="CE18" s="406"/>
      <c r="CF18" s="406"/>
      <c r="CG18" s="406"/>
      <c r="CH18" s="406"/>
      <c r="CI18" s="406"/>
      <c r="CJ18" s="406"/>
      <c r="CK18" s="406"/>
      <c r="CL18" s="406"/>
      <c r="CM18" s="406"/>
      <c r="CN18" s="406"/>
      <c r="CO18" s="406"/>
      <c r="CP18" s="406"/>
      <c r="CQ18" s="406"/>
      <c r="CR18" s="406"/>
      <c r="CS18" s="406"/>
      <c r="CT18" s="406"/>
      <c r="CU18" s="406"/>
      <c r="CV18" s="406"/>
      <c r="CW18" s="406"/>
      <c r="CX18" s="406"/>
      <c r="CY18" s="406"/>
      <c r="CZ18" s="406"/>
      <c r="DA18" s="406"/>
      <c r="DB18" s="406"/>
      <c r="DC18" s="406"/>
      <c r="DD18" s="406"/>
      <c r="DE18" s="406"/>
      <c r="DF18" s="406"/>
      <c r="DG18" s="406"/>
      <c r="DH18" s="406"/>
      <c r="DI18" s="406"/>
      <c r="DJ18" s="406"/>
      <c r="DK18" s="406"/>
      <c r="DL18" s="406"/>
      <c r="DM18" s="406"/>
      <c r="DN18" s="406"/>
      <c r="DO18" s="406"/>
      <c r="DP18" s="406"/>
      <c r="DQ18" s="406"/>
      <c r="DR18" s="406"/>
      <c r="DS18" s="406"/>
      <c r="DT18" s="406"/>
      <c r="DU18" s="406"/>
      <c r="DV18" s="406"/>
      <c r="DW18" s="406"/>
      <c r="DX18" s="406"/>
      <c r="DY18" s="406"/>
      <c r="DZ18" s="406"/>
      <c r="EA18" s="406"/>
      <c r="EB18" s="406"/>
      <c r="EC18" s="406"/>
      <c r="ED18" s="406"/>
      <c r="EE18" s="406"/>
      <c r="EF18" s="406"/>
      <c r="EG18" s="406"/>
      <c r="EH18" s="406"/>
      <c r="EI18" s="406"/>
      <c r="EJ18" s="406"/>
      <c r="EK18" s="406"/>
      <c r="EL18" s="406"/>
      <c r="EM18" s="406"/>
      <c r="EN18" s="406"/>
      <c r="EO18" s="406"/>
      <c r="EP18" s="406"/>
      <c r="EQ18" s="406"/>
      <c r="ER18" s="406"/>
      <c r="ES18" s="406"/>
      <c r="ET18" s="406"/>
      <c r="EU18" s="406"/>
      <c r="EV18" s="406"/>
      <c r="EW18" s="406"/>
      <c r="EX18" s="406"/>
      <c r="EY18" s="406"/>
      <c r="EZ18" s="406"/>
      <c r="FA18" s="406"/>
      <c r="FB18" s="406"/>
      <c r="FC18" s="406"/>
      <c r="FD18" s="406"/>
      <c r="FE18" s="406"/>
      <c r="FF18" s="406"/>
      <c r="FG18" s="406"/>
      <c r="FH18" s="406"/>
      <c r="FI18" s="406"/>
      <c r="FJ18" s="406"/>
      <c r="FK18" s="406"/>
      <c r="FL18" s="406"/>
      <c r="FM18" s="406"/>
      <c r="FN18" s="406"/>
      <c r="FO18" s="406"/>
      <c r="FP18" s="406"/>
      <c r="FQ18" s="406"/>
      <c r="FR18" s="406"/>
      <c r="FS18" s="406"/>
      <c r="FT18" s="406"/>
      <c r="FU18" s="406"/>
      <c r="FV18" s="406"/>
      <c r="FW18" s="406"/>
      <c r="FX18" s="406"/>
      <c r="FY18" s="406"/>
      <c r="FZ18" s="406"/>
      <c r="GA18" s="406"/>
      <c r="GB18" s="406"/>
      <c r="GC18" s="406"/>
      <c r="GD18" s="406"/>
      <c r="GE18" s="406"/>
      <c r="GF18" s="406"/>
      <c r="GG18" s="406"/>
      <c r="GH18" s="406"/>
      <c r="GI18" s="406"/>
      <c r="GJ18" s="406"/>
      <c r="GK18" s="406"/>
      <c r="GL18" s="406"/>
      <c r="GM18" s="406"/>
      <c r="GN18" s="406"/>
      <c r="GO18" s="406"/>
      <c r="GP18" s="406"/>
      <c r="GQ18" s="406"/>
      <c r="GR18" s="406"/>
      <c r="GS18" s="406"/>
      <c r="GT18" s="406"/>
      <c r="GU18" s="406"/>
      <c r="GV18" s="406"/>
      <c r="GW18" s="406"/>
      <c r="GX18" s="406"/>
      <c r="GY18" s="406"/>
      <c r="GZ18" s="406"/>
      <c r="HA18" s="406"/>
      <c r="HB18" s="406"/>
      <c r="HC18" s="406"/>
      <c r="HD18" s="406"/>
      <c r="HE18" s="406"/>
      <c r="HF18" s="406"/>
      <c r="HG18" s="406"/>
      <c r="HH18" s="406"/>
      <c r="HI18" s="406"/>
      <c r="HJ18" s="406"/>
      <c r="HK18" s="406"/>
      <c r="HL18" s="406"/>
      <c r="HM18" s="406"/>
      <c r="HN18" s="406"/>
      <c r="HO18" s="406"/>
      <c r="HP18" s="406"/>
      <c r="HQ18" s="406"/>
      <c r="HR18" s="406"/>
      <c r="HS18" s="406"/>
      <c r="HT18" s="406"/>
      <c r="HU18" s="406"/>
      <c r="HV18" s="406"/>
      <c r="HW18" s="406"/>
      <c r="HX18" s="406"/>
      <c r="HY18" s="406"/>
      <c r="HZ18" s="406"/>
      <c r="IA18" s="406"/>
      <c r="IB18" s="406"/>
      <c r="IC18" s="406"/>
      <c r="ID18" s="406"/>
      <c r="IE18" s="406"/>
      <c r="IF18" s="406"/>
      <c r="IG18" s="406"/>
      <c r="IH18" s="406"/>
      <c r="II18" s="406"/>
      <c r="IJ18" s="406"/>
      <c r="IK18" s="406"/>
      <c r="IL18" s="406"/>
      <c r="IM18" s="406"/>
      <c r="IN18" s="406"/>
      <c r="IO18" s="406"/>
      <c r="IP18" s="406"/>
      <c r="IQ18" s="406"/>
      <c r="IR18" s="406"/>
      <c r="IS18" s="406"/>
      <c r="IT18" s="406"/>
      <c r="IU18" s="406"/>
      <c r="IV18" s="406"/>
    </row>
    <row r="19" spans="1:256" s="141" customFormat="1" ht="24.75" customHeight="1" x14ac:dyDescent="0.35">
      <c r="A19" s="21"/>
      <c r="B19" s="423" t="s">
        <v>23</v>
      </c>
      <c r="C19" s="424"/>
      <c r="D19" s="19" t="s">
        <v>5</v>
      </c>
      <c r="E19" s="22">
        <f>SUM(E20)</f>
        <v>3330000</v>
      </c>
      <c r="F19" s="23" t="s">
        <v>6</v>
      </c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  <c r="IT19" s="140"/>
      <c r="IU19" s="140"/>
      <c r="IV19" s="140"/>
    </row>
    <row r="20" spans="1:256" s="32" customFormat="1" ht="26.45" customHeight="1" x14ac:dyDescent="0.35">
      <c r="A20" s="130"/>
      <c r="B20" s="130"/>
      <c r="C20" s="7" t="s">
        <v>24</v>
      </c>
      <c r="D20" s="7" t="s">
        <v>5</v>
      </c>
      <c r="E20" s="10">
        <f>E21+E23</f>
        <v>3330000</v>
      </c>
      <c r="F20" s="11" t="s">
        <v>6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</row>
    <row r="21" spans="1:256" s="143" customFormat="1" ht="23.45" customHeight="1" x14ac:dyDescent="0.35">
      <c r="A21" s="9"/>
      <c r="B21" s="9"/>
      <c r="C21" s="7" t="s">
        <v>25</v>
      </c>
      <c r="D21" s="7" t="s">
        <v>8</v>
      </c>
      <c r="E21" s="10">
        <v>3216000</v>
      </c>
      <c r="F21" s="11" t="s">
        <v>6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142"/>
      <c r="HI21" s="142"/>
      <c r="HJ21" s="142"/>
      <c r="HK21" s="142"/>
      <c r="HL21" s="142"/>
      <c r="HM21" s="142"/>
      <c r="HN21" s="142"/>
      <c r="HO21" s="142"/>
      <c r="HP21" s="142"/>
      <c r="HQ21" s="142"/>
      <c r="HR21" s="142"/>
      <c r="HS21" s="142"/>
      <c r="HT21" s="142"/>
      <c r="HU21" s="142"/>
      <c r="HV21" s="142"/>
      <c r="HW21" s="142"/>
      <c r="HX21" s="142"/>
      <c r="HY21" s="142"/>
      <c r="HZ21" s="142"/>
      <c r="IA21" s="142"/>
      <c r="IB21" s="142"/>
      <c r="IC21" s="142"/>
      <c r="ID21" s="142"/>
      <c r="IE21" s="142"/>
      <c r="IF21" s="142"/>
      <c r="IG21" s="142"/>
      <c r="IH21" s="142"/>
      <c r="II21" s="142"/>
      <c r="IJ21" s="142"/>
      <c r="IK21" s="142"/>
      <c r="IL21" s="142"/>
      <c r="IM21" s="142"/>
      <c r="IN21" s="142"/>
      <c r="IO21" s="142"/>
      <c r="IP21" s="142"/>
      <c r="IQ21" s="142"/>
      <c r="IR21" s="142"/>
      <c r="IS21" s="142"/>
      <c r="IT21" s="142"/>
      <c r="IU21" s="142"/>
      <c r="IV21" s="142"/>
    </row>
    <row r="22" spans="1:256" s="32" customFormat="1" ht="48.75" customHeight="1" x14ac:dyDescent="0.35">
      <c r="A22" s="433" t="s">
        <v>256</v>
      </c>
      <c r="B22" s="434"/>
      <c r="C22" s="434"/>
      <c r="D22" s="434"/>
      <c r="E22" s="434"/>
      <c r="F22" s="434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pans="1:256" s="143" customFormat="1" ht="23.25" customHeight="1" x14ac:dyDescent="0.35">
      <c r="A23" s="377"/>
      <c r="B23" s="377"/>
      <c r="C23" s="378" t="s">
        <v>327</v>
      </c>
      <c r="D23" s="378" t="s">
        <v>8</v>
      </c>
      <c r="E23" s="379">
        <v>114000</v>
      </c>
      <c r="F23" s="380" t="s">
        <v>6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  <c r="HH23" s="142"/>
      <c r="HI23" s="142"/>
      <c r="HJ23" s="142"/>
      <c r="HK23" s="142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  <c r="IH23" s="142"/>
      <c r="II23" s="142"/>
      <c r="IJ23" s="142"/>
      <c r="IK23" s="142"/>
      <c r="IL23" s="142"/>
      <c r="IM23" s="142"/>
      <c r="IN23" s="142"/>
      <c r="IO23" s="142"/>
      <c r="IP23" s="142"/>
      <c r="IQ23" s="142"/>
      <c r="IR23" s="142"/>
      <c r="IS23" s="142"/>
      <c r="IT23" s="142"/>
      <c r="IU23" s="142"/>
      <c r="IV23" s="142"/>
    </row>
    <row r="24" spans="1:256" s="405" customFormat="1" ht="72" customHeight="1" x14ac:dyDescent="0.5">
      <c r="A24" s="426" t="s">
        <v>297</v>
      </c>
      <c r="B24" s="426"/>
      <c r="C24" s="426"/>
      <c r="D24" s="426"/>
      <c r="E24" s="426"/>
      <c r="F24" s="426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4"/>
      <c r="AX24" s="404"/>
      <c r="AY24" s="404"/>
      <c r="AZ24" s="404"/>
      <c r="BA24" s="404"/>
      <c r="BB24" s="404"/>
      <c r="BC24" s="404"/>
      <c r="BD24" s="404"/>
      <c r="BE24" s="404"/>
      <c r="BF24" s="404"/>
      <c r="BG24" s="404"/>
      <c r="BH24" s="404"/>
      <c r="BI24" s="404"/>
      <c r="BJ24" s="404"/>
      <c r="BK24" s="404"/>
      <c r="BL24" s="404"/>
      <c r="BM24" s="404"/>
      <c r="BN24" s="404"/>
      <c r="BO24" s="404"/>
      <c r="BP24" s="404"/>
      <c r="BQ24" s="404"/>
      <c r="BR24" s="404"/>
      <c r="BS24" s="404"/>
      <c r="BT24" s="404"/>
      <c r="BU24" s="404"/>
      <c r="BV24" s="404"/>
      <c r="BW24" s="404"/>
      <c r="BX24" s="404"/>
      <c r="BY24" s="404"/>
      <c r="BZ24" s="404"/>
      <c r="CA24" s="404"/>
      <c r="CB24" s="404"/>
      <c r="CC24" s="404"/>
      <c r="CD24" s="404"/>
      <c r="CE24" s="404"/>
      <c r="CF24" s="404"/>
      <c r="CG24" s="404"/>
      <c r="CH24" s="404"/>
      <c r="CI24" s="404"/>
      <c r="CJ24" s="404"/>
      <c r="CK24" s="404"/>
      <c r="CL24" s="404"/>
      <c r="CM24" s="404"/>
      <c r="CN24" s="404"/>
      <c r="CO24" s="404"/>
      <c r="CP24" s="404"/>
      <c r="CQ24" s="404"/>
      <c r="CR24" s="404"/>
      <c r="CS24" s="404"/>
      <c r="CT24" s="404"/>
      <c r="CU24" s="404"/>
      <c r="CV24" s="404"/>
      <c r="CW24" s="404"/>
      <c r="CX24" s="404"/>
      <c r="CY24" s="404"/>
      <c r="CZ24" s="404"/>
      <c r="DA24" s="404"/>
      <c r="DB24" s="404"/>
      <c r="DC24" s="404"/>
      <c r="DD24" s="404"/>
      <c r="DE24" s="404"/>
      <c r="DF24" s="404"/>
      <c r="DG24" s="404"/>
      <c r="DH24" s="404"/>
      <c r="DI24" s="404"/>
      <c r="DJ24" s="404"/>
      <c r="DK24" s="404"/>
      <c r="DL24" s="404"/>
      <c r="DM24" s="404"/>
      <c r="DN24" s="404"/>
      <c r="DO24" s="404"/>
      <c r="DP24" s="404"/>
      <c r="DQ24" s="404"/>
      <c r="DR24" s="404"/>
      <c r="DS24" s="404"/>
      <c r="DT24" s="404"/>
      <c r="DU24" s="404"/>
      <c r="DV24" s="404"/>
      <c r="DW24" s="404"/>
      <c r="DX24" s="404"/>
      <c r="DY24" s="404"/>
      <c r="DZ24" s="404"/>
      <c r="EA24" s="404"/>
      <c r="EB24" s="404"/>
      <c r="EC24" s="404"/>
      <c r="ED24" s="404"/>
      <c r="EE24" s="404"/>
      <c r="EF24" s="404"/>
      <c r="EG24" s="404"/>
      <c r="EH24" s="404"/>
      <c r="EI24" s="404"/>
      <c r="EJ24" s="404"/>
      <c r="EK24" s="404"/>
      <c r="EL24" s="404"/>
      <c r="EM24" s="404"/>
      <c r="EN24" s="404"/>
      <c r="EO24" s="404"/>
      <c r="EP24" s="404"/>
      <c r="EQ24" s="404"/>
      <c r="ER24" s="404"/>
      <c r="ES24" s="404"/>
      <c r="ET24" s="404"/>
      <c r="EU24" s="404"/>
      <c r="EV24" s="404"/>
      <c r="EW24" s="404"/>
      <c r="EX24" s="404"/>
      <c r="EY24" s="404"/>
      <c r="EZ24" s="404"/>
      <c r="FA24" s="404"/>
      <c r="FB24" s="404"/>
      <c r="FC24" s="404"/>
      <c r="FD24" s="404"/>
      <c r="FE24" s="404"/>
      <c r="FF24" s="404"/>
      <c r="FG24" s="404"/>
      <c r="FH24" s="404"/>
      <c r="FI24" s="404"/>
      <c r="FJ24" s="404"/>
      <c r="FK24" s="404"/>
      <c r="FL24" s="404"/>
      <c r="FM24" s="404"/>
      <c r="FN24" s="404"/>
      <c r="FO24" s="404"/>
      <c r="FP24" s="404"/>
      <c r="FQ24" s="404"/>
      <c r="FR24" s="404"/>
      <c r="FS24" s="404"/>
      <c r="FT24" s="404"/>
      <c r="FU24" s="404"/>
      <c r="FV24" s="404"/>
      <c r="FW24" s="404"/>
      <c r="FX24" s="404"/>
      <c r="FY24" s="404"/>
      <c r="FZ24" s="404"/>
      <c r="GA24" s="404"/>
      <c r="GB24" s="404"/>
      <c r="GC24" s="404"/>
      <c r="GD24" s="404"/>
      <c r="GE24" s="404"/>
      <c r="GF24" s="404"/>
      <c r="GG24" s="404"/>
      <c r="GH24" s="404"/>
      <c r="GI24" s="404"/>
      <c r="GJ24" s="404"/>
      <c r="GK24" s="404"/>
      <c r="GL24" s="404"/>
      <c r="GM24" s="404"/>
      <c r="GN24" s="404"/>
      <c r="GO24" s="404"/>
      <c r="GP24" s="404"/>
      <c r="GQ24" s="404"/>
      <c r="GR24" s="404"/>
      <c r="GS24" s="404"/>
      <c r="GT24" s="404"/>
      <c r="GU24" s="404"/>
      <c r="GV24" s="404"/>
      <c r="GW24" s="404"/>
      <c r="GX24" s="404"/>
      <c r="GY24" s="404"/>
      <c r="GZ24" s="404"/>
      <c r="HA24" s="404"/>
      <c r="HB24" s="404"/>
      <c r="HC24" s="404"/>
      <c r="HD24" s="404"/>
      <c r="HE24" s="404"/>
      <c r="HF24" s="404"/>
      <c r="HG24" s="404"/>
      <c r="HH24" s="404"/>
      <c r="HI24" s="404"/>
      <c r="HJ24" s="404"/>
      <c r="HK24" s="404"/>
      <c r="HL24" s="404"/>
      <c r="HM24" s="404"/>
      <c r="HN24" s="404"/>
      <c r="HO24" s="404"/>
      <c r="HP24" s="404"/>
      <c r="HQ24" s="404"/>
      <c r="HR24" s="404"/>
      <c r="HS24" s="404"/>
      <c r="HT24" s="404"/>
      <c r="HU24" s="404"/>
      <c r="HV24" s="404"/>
      <c r="HW24" s="404"/>
      <c r="HX24" s="404"/>
      <c r="HY24" s="404"/>
      <c r="HZ24" s="404"/>
      <c r="IA24" s="404"/>
      <c r="IB24" s="404"/>
      <c r="IC24" s="404"/>
      <c r="ID24" s="404"/>
      <c r="IE24" s="404"/>
      <c r="IF24" s="404"/>
      <c r="IG24" s="404"/>
      <c r="IH24" s="404"/>
      <c r="II24" s="404"/>
      <c r="IJ24" s="404"/>
      <c r="IK24" s="404"/>
      <c r="IL24" s="404"/>
      <c r="IM24" s="404"/>
      <c r="IN24" s="404"/>
      <c r="IO24" s="404"/>
      <c r="IP24" s="404"/>
      <c r="IQ24" s="404"/>
      <c r="IR24" s="404"/>
      <c r="IS24" s="404"/>
      <c r="IT24" s="404"/>
      <c r="IU24" s="404"/>
      <c r="IV24" s="404"/>
    </row>
    <row r="25" spans="1:256" s="143" customFormat="1" ht="26.45" customHeight="1" x14ac:dyDescent="0.35">
      <c r="A25" s="9"/>
      <c r="B25" s="7" t="s">
        <v>26</v>
      </c>
      <c r="C25" s="9"/>
      <c r="D25" s="7" t="s">
        <v>5</v>
      </c>
      <c r="E25" s="10">
        <f>E26+E51+E88+E99</f>
        <v>2085600</v>
      </c>
      <c r="F25" s="11" t="s">
        <v>6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  <c r="FF25" s="142"/>
      <c r="FG25" s="142"/>
      <c r="FH25" s="142"/>
      <c r="FI25" s="142"/>
      <c r="FJ25" s="142"/>
      <c r="FK25" s="142"/>
      <c r="FL25" s="142"/>
      <c r="FM25" s="142"/>
      <c r="FN25" s="142"/>
      <c r="FO25" s="142"/>
      <c r="FP25" s="142"/>
      <c r="FQ25" s="142"/>
      <c r="FR25" s="142"/>
      <c r="FS25" s="142"/>
      <c r="FT25" s="142"/>
      <c r="FU25" s="142"/>
      <c r="FV25" s="142"/>
      <c r="FW25" s="142"/>
      <c r="FX25" s="142"/>
      <c r="FY25" s="142"/>
      <c r="FZ25" s="142"/>
      <c r="GA25" s="142"/>
      <c r="GB25" s="142"/>
      <c r="GC25" s="142"/>
      <c r="GD25" s="142"/>
      <c r="GE25" s="142"/>
      <c r="GF25" s="142"/>
      <c r="GG25" s="142"/>
      <c r="GH25" s="142"/>
      <c r="GI25" s="142"/>
      <c r="GJ25" s="142"/>
      <c r="GK25" s="142"/>
      <c r="GL25" s="142"/>
      <c r="GM25" s="142"/>
      <c r="GN25" s="142"/>
      <c r="GO25" s="142"/>
      <c r="GP25" s="142"/>
      <c r="GQ25" s="142"/>
      <c r="GR25" s="142"/>
      <c r="GS25" s="142"/>
      <c r="GT25" s="142"/>
      <c r="GU25" s="142"/>
      <c r="GV25" s="142"/>
      <c r="GW25" s="142"/>
      <c r="GX25" s="142"/>
      <c r="GY25" s="142"/>
      <c r="GZ25" s="142"/>
      <c r="HA25" s="142"/>
      <c r="HB25" s="142"/>
      <c r="HC25" s="142"/>
      <c r="HD25" s="142"/>
      <c r="HE25" s="142"/>
      <c r="HF25" s="142"/>
      <c r="HG25" s="142"/>
      <c r="HH25" s="142"/>
      <c r="HI25" s="142"/>
      <c r="HJ25" s="142"/>
      <c r="HK25" s="142"/>
      <c r="HL25" s="142"/>
      <c r="HM25" s="142"/>
      <c r="HN25" s="142"/>
      <c r="HO25" s="142"/>
      <c r="HP25" s="142"/>
      <c r="HQ25" s="142"/>
      <c r="HR25" s="142"/>
      <c r="HS25" s="142"/>
      <c r="HT25" s="142"/>
      <c r="HU25" s="142"/>
      <c r="HV25" s="142"/>
      <c r="HW25" s="142"/>
      <c r="HX25" s="142"/>
      <c r="HY25" s="142"/>
      <c r="HZ25" s="142"/>
      <c r="IA25" s="142"/>
      <c r="IB25" s="142"/>
      <c r="IC25" s="142"/>
      <c r="ID25" s="142"/>
      <c r="IE25" s="142"/>
      <c r="IF25" s="142"/>
      <c r="IG25" s="142"/>
      <c r="IH25" s="142"/>
      <c r="II25" s="142"/>
      <c r="IJ25" s="142"/>
      <c r="IK25" s="142"/>
      <c r="IL25" s="142"/>
      <c r="IM25" s="142"/>
      <c r="IN25" s="142"/>
      <c r="IO25" s="142"/>
      <c r="IP25" s="142"/>
      <c r="IQ25" s="142"/>
      <c r="IR25" s="142"/>
      <c r="IS25" s="142"/>
      <c r="IT25" s="142"/>
      <c r="IU25" s="142"/>
      <c r="IV25" s="142"/>
    </row>
    <row r="26" spans="1:256" s="143" customFormat="1" ht="26.45" customHeight="1" x14ac:dyDescent="0.35">
      <c r="A26" s="9"/>
      <c r="B26" s="9"/>
      <c r="C26" s="7" t="s">
        <v>27</v>
      </c>
      <c r="D26" s="7" t="s">
        <v>5</v>
      </c>
      <c r="E26" s="10">
        <f>E27+E29+E32+E34+E36+E38+E40+E42+E45+E47+E49</f>
        <v>1499600</v>
      </c>
      <c r="F26" s="11" t="s">
        <v>6</v>
      </c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42"/>
      <c r="EL26" s="142"/>
      <c r="EM26" s="142"/>
      <c r="EN26" s="142"/>
      <c r="EO26" s="142"/>
      <c r="EP26" s="142"/>
      <c r="EQ26" s="142"/>
      <c r="ER26" s="142"/>
      <c r="ES26" s="142"/>
      <c r="ET26" s="142"/>
      <c r="EU26" s="142"/>
      <c r="EV26" s="142"/>
      <c r="EW26" s="142"/>
      <c r="EX26" s="142"/>
      <c r="EY26" s="142"/>
      <c r="EZ26" s="142"/>
      <c r="FA26" s="142"/>
      <c r="FB26" s="142"/>
      <c r="FC26" s="142"/>
      <c r="FD26" s="142"/>
      <c r="FE26" s="142"/>
      <c r="FF26" s="142"/>
      <c r="FG26" s="142"/>
      <c r="FH26" s="142"/>
      <c r="FI26" s="142"/>
      <c r="FJ26" s="142"/>
      <c r="FK26" s="142"/>
      <c r="FL26" s="142"/>
      <c r="FM26" s="142"/>
      <c r="FN26" s="142"/>
      <c r="FO26" s="142"/>
      <c r="FP26" s="142"/>
      <c r="FQ26" s="142"/>
      <c r="FR26" s="142"/>
      <c r="FS26" s="142"/>
      <c r="FT26" s="142"/>
      <c r="FU26" s="142"/>
      <c r="FV26" s="142"/>
      <c r="FW26" s="142"/>
      <c r="FX26" s="142"/>
      <c r="FY26" s="142"/>
      <c r="FZ26" s="142"/>
      <c r="GA26" s="142"/>
      <c r="GB26" s="142"/>
      <c r="GC26" s="142"/>
      <c r="GD26" s="142"/>
      <c r="GE26" s="142"/>
      <c r="GF26" s="142"/>
      <c r="GG26" s="142"/>
      <c r="GH26" s="142"/>
      <c r="GI26" s="142"/>
      <c r="GJ26" s="142"/>
      <c r="GK26" s="142"/>
      <c r="GL26" s="142"/>
      <c r="GM26" s="142"/>
      <c r="GN26" s="142"/>
      <c r="GO26" s="142"/>
      <c r="GP26" s="142"/>
      <c r="GQ26" s="142"/>
      <c r="GR26" s="142"/>
      <c r="GS26" s="142"/>
      <c r="GT26" s="142"/>
      <c r="GU26" s="142"/>
      <c r="GV26" s="142"/>
      <c r="GW26" s="142"/>
      <c r="GX26" s="142"/>
      <c r="GY26" s="142"/>
      <c r="GZ26" s="142"/>
      <c r="HA26" s="142"/>
      <c r="HB26" s="142"/>
      <c r="HC26" s="142"/>
      <c r="HD26" s="142"/>
      <c r="HE26" s="142"/>
      <c r="HF26" s="142"/>
      <c r="HG26" s="142"/>
      <c r="HH26" s="142"/>
      <c r="HI26" s="142"/>
      <c r="HJ26" s="142"/>
      <c r="HK26" s="142"/>
      <c r="HL26" s="142"/>
      <c r="HM26" s="142"/>
      <c r="HN26" s="142"/>
      <c r="HO26" s="142"/>
      <c r="HP26" s="142"/>
      <c r="HQ26" s="142"/>
      <c r="HR26" s="142"/>
      <c r="HS26" s="142"/>
      <c r="HT26" s="142"/>
      <c r="HU26" s="142"/>
      <c r="HV26" s="142"/>
      <c r="HW26" s="142"/>
      <c r="HX26" s="142"/>
      <c r="HY26" s="142"/>
      <c r="HZ26" s="142"/>
      <c r="IA26" s="142"/>
      <c r="IB26" s="142"/>
      <c r="IC26" s="142"/>
      <c r="ID26" s="142"/>
      <c r="IE26" s="142"/>
      <c r="IF26" s="142"/>
      <c r="IG26" s="142"/>
      <c r="IH26" s="142"/>
      <c r="II26" s="142"/>
      <c r="IJ26" s="142"/>
      <c r="IK26" s="142"/>
      <c r="IL26" s="142"/>
      <c r="IM26" s="142"/>
      <c r="IN26" s="142"/>
      <c r="IO26" s="142"/>
      <c r="IP26" s="142"/>
      <c r="IQ26" s="142"/>
      <c r="IR26" s="142"/>
      <c r="IS26" s="142"/>
      <c r="IT26" s="142"/>
      <c r="IU26" s="142"/>
      <c r="IV26" s="142"/>
    </row>
    <row r="27" spans="1:256" s="143" customFormat="1" ht="23.45" customHeight="1" x14ac:dyDescent="0.35">
      <c r="A27" s="9"/>
      <c r="B27" s="9"/>
      <c r="C27" s="7" t="s">
        <v>28</v>
      </c>
      <c r="D27" s="7" t="s">
        <v>8</v>
      </c>
      <c r="E27" s="10">
        <v>200000</v>
      </c>
      <c r="F27" s="11" t="s">
        <v>6</v>
      </c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  <c r="IP27" s="142"/>
      <c r="IQ27" s="142"/>
      <c r="IR27" s="142"/>
      <c r="IS27" s="142"/>
      <c r="IT27" s="142"/>
      <c r="IU27" s="142"/>
      <c r="IV27" s="142"/>
    </row>
    <row r="28" spans="1:256" s="32" customFormat="1" ht="51.75" customHeight="1" x14ac:dyDescent="0.35">
      <c r="A28" s="433" t="s">
        <v>254</v>
      </c>
      <c r="B28" s="434"/>
      <c r="C28" s="434"/>
      <c r="D28" s="434"/>
      <c r="E28" s="434"/>
      <c r="F28" s="434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</row>
    <row r="29" spans="1:256" s="143" customFormat="1" ht="23.45" customHeight="1" x14ac:dyDescent="0.35">
      <c r="A29" s="9"/>
      <c r="B29" s="9"/>
      <c r="C29" s="7" t="s">
        <v>29</v>
      </c>
      <c r="D29" s="7" t="s">
        <v>8</v>
      </c>
      <c r="E29" s="10">
        <v>321600</v>
      </c>
      <c r="F29" s="11" t="s">
        <v>6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2"/>
      <c r="EG29" s="142"/>
      <c r="EH29" s="142"/>
      <c r="EI29" s="142"/>
      <c r="EJ29" s="142"/>
      <c r="EK29" s="142"/>
      <c r="EL29" s="142"/>
      <c r="EM29" s="142"/>
      <c r="EN29" s="142"/>
      <c r="EO29" s="142"/>
      <c r="EP29" s="142"/>
      <c r="EQ29" s="142"/>
      <c r="ER29" s="142"/>
      <c r="ES29" s="142"/>
      <c r="ET29" s="142"/>
      <c r="EU29" s="142"/>
      <c r="EV29" s="142"/>
      <c r="EW29" s="142"/>
      <c r="EX29" s="142"/>
      <c r="EY29" s="142"/>
      <c r="EZ29" s="142"/>
      <c r="FA29" s="142"/>
      <c r="FB29" s="142"/>
      <c r="FC29" s="142"/>
      <c r="FD29" s="142"/>
      <c r="FE29" s="142"/>
      <c r="FF29" s="142"/>
      <c r="FG29" s="142"/>
      <c r="FH29" s="142"/>
      <c r="FI29" s="142"/>
      <c r="FJ29" s="142"/>
      <c r="FK29" s="142"/>
      <c r="FL29" s="142"/>
      <c r="FM29" s="142"/>
      <c r="FN29" s="142"/>
      <c r="FO29" s="142"/>
      <c r="FP29" s="142"/>
      <c r="FQ29" s="142"/>
      <c r="FR29" s="142"/>
      <c r="FS29" s="142"/>
      <c r="FT29" s="142"/>
      <c r="FU29" s="142"/>
      <c r="FV29" s="142"/>
      <c r="FW29" s="142"/>
      <c r="FX29" s="142"/>
      <c r="FY29" s="142"/>
      <c r="FZ29" s="142"/>
      <c r="GA29" s="142"/>
      <c r="GB29" s="142"/>
      <c r="GC29" s="142"/>
      <c r="GD29" s="142"/>
      <c r="GE29" s="142"/>
      <c r="GF29" s="142"/>
      <c r="GG29" s="142"/>
      <c r="GH29" s="142"/>
      <c r="GI29" s="142"/>
      <c r="GJ29" s="142"/>
      <c r="GK29" s="142"/>
      <c r="GL29" s="142"/>
      <c r="GM29" s="142"/>
      <c r="GN29" s="142"/>
      <c r="GO29" s="142"/>
      <c r="GP29" s="142"/>
      <c r="GQ29" s="142"/>
      <c r="GR29" s="142"/>
      <c r="GS29" s="142"/>
      <c r="GT29" s="142"/>
      <c r="GU29" s="142"/>
      <c r="GV29" s="142"/>
      <c r="GW29" s="142"/>
      <c r="GX29" s="142"/>
      <c r="GY29" s="142"/>
      <c r="GZ29" s="142"/>
      <c r="HA29" s="142"/>
      <c r="HB29" s="142"/>
      <c r="HC29" s="142"/>
      <c r="HD29" s="142"/>
      <c r="HE29" s="142"/>
      <c r="HF29" s="142"/>
      <c r="HG29" s="142"/>
      <c r="HH29" s="142"/>
      <c r="HI29" s="142"/>
      <c r="HJ29" s="142"/>
      <c r="HK29" s="142"/>
      <c r="HL29" s="142"/>
      <c r="HM29" s="142"/>
      <c r="HN29" s="142"/>
      <c r="HO29" s="142"/>
      <c r="HP29" s="142"/>
      <c r="HQ29" s="142"/>
      <c r="HR29" s="142"/>
      <c r="HS29" s="142"/>
      <c r="HT29" s="142"/>
      <c r="HU29" s="142"/>
      <c r="HV29" s="142"/>
      <c r="HW29" s="142"/>
      <c r="HX29" s="142"/>
      <c r="HY29" s="142"/>
      <c r="HZ29" s="142"/>
      <c r="IA29" s="142"/>
      <c r="IB29" s="142"/>
      <c r="IC29" s="142"/>
      <c r="ID29" s="142"/>
      <c r="IE29" s="142"/>
      <c r="IF29" s="142"/>
      <c r="IG29" s="142"/>
      <c r="IH29" s="142"/>
      <c r="II29" s="142"/>
      <c r="IJ29" s="142"/>
      <c r="IK29" s="142"/>
      <c r="IL29" s="142"/>
      <c r="IM29" s="142"/>
      <c r="IN29" s="142"/>
      <c r="IO29" s="142"/>
      <c r="IP29" s="142"/>
      <c r="IQ29" s="142"/>
      <c r="IR29" s="142"/>
      <c r="IS29" s="142"/>
      <c r="IT29" s="142"/>
      <c r="IU29" s="142"/>
      <c r="IV29" s="142"/>
    </row>
    <row r="30" spans="1:256" s="32" customFormat="1" ht="47.25" customHeight="1" x14ac:dyDescent="0.35">
      <c r="A30" s="433" t="s">
        <v>255</v>
      </c>
      <c r="B30" s="434"/>
      <c r="C30" s="434"/>
      <c r="D30" s="434"/>
      <c r="E30" s="434"/>
      <c r="F30" s="434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 s="143" customFormat="1" ht="23.45" customHeight="1" x14ac:dyDescent="0.35">
      <c r="A31" s="9"/>
      <c r="B31" s="9"/>
      <c r="C31" s="7" t="s">
        <v>30</v>
      </c>
      <c r="D31" s="9"/>
      <c r="E31" s="9"/>
      <c r="F31" s="9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2"/>
      <c r="ET31" s="142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2"/>
      <c r="FF31" s="142"/>
      <c r="FG31" s="142"/>
      <c r="FH31" s="142"/>
      <c r="FI31" s="142"/>
      <c r="FJ31" s="142"/>
      <c r="FK31" s="142"/>
      <c r="FL31" s="142"/>
      <c r="FM31" s="142"/>
      <c r="FN31" s="142"/>
      <c r="FO31" s="142"/>
      <c r="FP31" s="142"/>
      <c r="FQ31" s="142"/>
      <c r="FR31" s="142"/>
      <c r="FS31" s="142"/>
      <c r="FT31" s="142"/>
      <c r="FU31" s="142"/>
      <c r="FV31" s="142"/>
      <c r="FW31" s="142"/>
      <c r="FX31" s="142"/>
      <c r="FY31" s="142"/>
      <c r="FZ31" s="142"/>
      <c r="GA31" s="142"/>
      <c r="GB31" s="142"/>
      <c r="GC31" s="142"/>
      <c r="GD31" s="142"/>
      <c r="GE31" s="142"/>
      <c r="GF31" s="142"/>
      <c r="GG31" s="142"/>
      <c r="GH31" s="142"/>
      <c r="GI31" s="142"/>
      <c r="GJ31" s="142"/>
      <c r="GK31" s="142"/>
      <c r="GL31" s="142"/>
      <c r="GM31" s="142"/>
      <c r="GN31" s="142"/>
      <c r="GO31" s="142"/>
      <c r="GP31" s="142"/>
      <c r="GQ31" s="142"/>
      <c r="GR31" s="142"/>
      <c r="GS31" s="142"/>
      <c r="GT31" s="142"/>
      <c r="GU31" s="142"/>
      <c r="GV31" s="142"/>
      <c r="GW31" s="142"/>
      <c r="GX31" s="142"/>
      <c r="GY31" s="142"/>
      <c r="GZ31" s="142"/>
      <c r="HA31" s="142"/>
      <c r="HB31" s="142"/>
      <c r="HC31" s="142"/>
      <c r="HD31" s="142"/>
      <c r="HE31" s="142"/>
      <c r="HF31" s="142"/>
      <c r="HG31" s="142"/>
      <c r="HH31" s="142"/>
      <c r="HI31" s="142"/>
      <c r="HJ31" s="142"/>
      <c r="HK31" s="142"/>
      <c r="HL31" s="142"/>
      <c r="HM31" s="142"/>
      <c r="HN31" s="142"/>
      <c r="HO31" s="142"/>
      <c r="HP31" s="142"/>
      <c r="HQ31" s="142"/>
      <c r="HR31" s="142"/>
      <c r="HS31" s="142"/>
      <c r="HT31" s="142"/>
      <c r="HU31" s="142"/>
      <c r="HV31" s="142"/>
      <c r="HW31" s="142"/>
      <c r="HX31" s="142"/>
      <c r="HY31" s="142"/>
      <c r="HZ31" s="142"/>
      <c r="IA31" s="142"/>
      <c r="IB31" s="142"/>
      <c r="IC31" s="142"/>
      <c r="ID31" s="142"/>
      <c r="IE31" s="142"/>
      <c r="IF31" s="142"/>
      <c r="IG31" s="142"/>
      <c r="IH31" s="142"/>
      <c r="II31" s="142"/>
      <c r="IJ31" s="142"/>
      <c r="IK31" s="142"/>
      <c r="IL31" s="142"/>
      <c r="IM31" s="142"/>
      <c r="IN31" s="142"/>
      <c r="IO31" s="142"/>
      <c r="IP31" s="142"/>
      <c r="IQ31" s="142"/>
      <c r="IR31" s="142"/>
      <c r="IS31" s="142"/>
      <c r="IT31" s="142"/>
      <c r="IU31" s="142"/>
      <c r="IV31" s="142"/>
    </row>
    <row r="32" spans="1:256" s="143" customFormat="1" ht="20.25" customHeight="1" x14ac:dyDescent="0.35">
      <c r="A32" s="9"/>
      <c r="B32" s="9"/>
      <c r="C32" s="7" t="s">
        <v>31</v>
      </c>
      <c r="D32" s="7" t="s">
        <v>8</v>
      </c>
      <c r="E32" s="381">
        <v>20000</v>
      </c>
      <c r="F32" s="11" t="s">
        <v>6</v>
      </c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2"/>
      <c r="ET32" s="142"/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  <c r="FF32" s="142"/>
      <c r="FG32" s="142"/>
      <c r="FH32" s="142"/>
      <c r="FI32" s="142"/>
      <c r="FJ32" s="142"/>
      <c r="FK32" s="142"/>
      <c r="FL32" s="142"/>
      <c r="FM32" s="142"/>
      <c r="FN32" s="142"/>
      <c r="FO32" s="142"/>
      <c r="FP32" s="142"/>
      <c r="FQ32" s="142"/>
      <c r="FR32" s="142"/>
      <c r="FS32" s="142"/>
      <c r="FT32" s="142"/>
      <c r="FU32" s="142"/>
      <c r="FV32" s="142"/>
      <c r="FW32" s="142"/>
      <c r="FX32" s="142"/>
      <c r="FY32" s="142"/>
      <c r="FZ32" s="142"/>
      <c r="GA32" s="142"/>
      <c r="GB32" s="142"/>
      <c r="GC32" s="142"/>
      <c r="GD32" s="142"/>
      <c r="GE32" s="142"/>
      <c r="GF32" s="142"/>
      <c r="GG32" s="142"/>
      <c r="GH32" s="142"/>
      <c r="GI32" s="142"/>
      <c r="GJ32" s="142"/>
      <c r="GK32" s="142"/>
      <c r="GL32" s="142"/>
      <c r="GM32" s="142"/>
      <c r="GN32" s="142"/>
      <c r="GO32" s="142"/>
      <c r="GP32" s="142"/>
      <c r="GQ32" s="142"/>
      <c r="GR32" s="142"/>
      <c r="GS32" s="142"/>
      <c r="GT32" s="142"/>
      <c r="GU32" s="142"/>
      <c r="GV32" s="142"/>
      <c r="GW32" s="142"/>
      <c r="GX32" s="142"/>
      <c r="GY32" s="142"/>
      <c r="GZ32" s="142"/>
      <c r="HA32" s="142"/>
      <c r="HB32" s="142"/>
      <c r="HC32" s="142"/>
      <c r="HD32" s="142"/>
      <c r="HE32" s="142"/>
      <c r="HF32" s="142"/>
      <c r="HG32" s="142"/>
      <c r="HH32" s="142"/>
      <c r="HI32" s="142"/>
      <c r="HJ32" s="142"/>
      <c r="HK32" s="142"/>
      <c r="HL32" s="142"/>
      <c r="HM32" s="142"/>
      <c r="HN32" s="142"/>
      <c r="HO32" s="142"/>
      <c r="HP32" s="142"/>
      <c r="HQ32" s="142"/>
      <c r="HR32" s="142"/>
      <c r="HS32" s="142"/>
      <c r="HT32" s="142"/>
      <c r="HU32" s="142"/>
      <c r="HV32" s="142"/>
      <c r="HW32" s="142"/>
      <c r="HX32" s="142"/>
      <c r="HY32" s="142"/>
      <c r="HZ32" s="142"/>
      <c r="IA32" s="142"/>
      <c r="IB32" s="142"/>
      <c r="IC32" s="142"/>
      <c r="ID32" s="142"/>
      <c r="IE32" s="142"/>
      <c r="IF32" s="142"/>
      <c r="IG32" s="142"/>
      <c r="IH32" s="142"/>
      <c r="II32" s="142"/>
      <c r="IJ32" s="142"/>
      <c r="IK32" s="142"/>
      <c r="IL32" s="142"/>
      <c r="IM32" s="142"/>
      <c r="IN32" s="142"/>
      <c r="IO32" s="142"/>
      <c r="IP32" s="142"/>
      <c r="IQ32" s="142"/>
      <c r="IR32" s="142"/>
      <c r="IS32" s="142"/>
      <c r="IT32" s="142"/>
      <c r="IU32" s="142"/>
      <c r="IV32" s="142"/>
    </row>
    <row r="33" spans="1:256" s="143" customFormat="1" ht="89.25" customHeight="1" x14ac:dyDescent="0.35">
      <c r="A33" s="435" t="s">
        <v>253</v>
      </c>
      <c r="B33" s="435"/>
      <c r="C33" s="435"/>
      <c r="D33" s="435"/>
      <c r="E33" s="435"/>
      <c r="F33" s="435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  <c r="FF33" s="142"/>
      <c r="FG33" s="142"/>
      <c r="FH33" s="142"/>
      <c r="FI33" s="142"/>
      <c r="FJ33" s="142"/>
      <c r="FK33" s="142"/>
      <c r="FL33" s="142"/>
      <c r="FM33" s="142"/>
      <c r="FN33" s="142"/>
      <c r="FO33" s="142"/>
      <c r="FP33" s="142"/>
      <c r="FQ33" s="142"/>
      <c r="FR33" s="142"/>
      <c r="FS33" s="142"/>
      <c r="FT33" s="142"/>
      <c r="FU33" s="142"/>
      <c r="FV33" s="142"/>
      <c r="FW33" s="142"/>
      <c r="FX33" s="142"/>
      <c r="FY33" s="142"/>
      <c r="FZ33" s="142"/>
      <c r="GA33" s="142"/>
      <c r="GB33" s="142"/>
      <c r="GC33" s="142"/>
      <c r="GD33" s="142"/>
      <c r="GE33" s="142"/>
      <c r="GF33" s="142"/>
      <c r="GG33" s="142"/>
      <c r="GH33" s="142"/>
      <c r="GI33" s="142"/>
      <c r="GJ33" s="142"/>
      <c r="GK33" s="142"/>
      <c r="GL33" s="142"/>
      <c r="GM33" s="142"/>
      <c r="GN33" s="142"/>
      <c r="GO33" s="142"/>
      <c r="GP33" s="142"/>
      <c r="GQ33" s="142"/>
      <c r="GR33" s="142"/>
      <c r="GS33" s="142"/>
      <c r="GT33" s="142"/>
      <c r="GU33" s="142"/>
      <c r="GV33" s="142"/>
      <c r="GW33" s="142"/>
      <c r="GX33" s="142"/>
      <c r="GY33" s="142"/>
      <c r="GZ33" s="142"/>
      <c r="HA33" s="142"/>
      <c r="HB33" s="142"/>
      <c r="HC33" s="142"/>
      <c r="HD33" s="142"/>
      <c r="HE33" s="142"/>
      <c r="HF33" s="142"/>
      <c r="HG33" s="142"/>
      <c r="HH33" s="142"/>
      <c r="HI33" s="142"/>
      <c r="HJ33" s="142"/>
      <c r="HK33" s="142"/>
      <c r="HL33" s="142"/>
      <c r="HM33" s="142"/>
      <c r="HN33" s="142"/>
      <c r="HO33" s="142"/>
      <c r="HP33" s="142"/>
      <c r="HQ33" s="142"/>
      <c r="HR33" s="142"/>
      <c r="HS33" s="142"/>
      <c r="HT33" s="142"/>
      <c r="HU33" s="142"/>
      <c r="HV33" s="142"/>
      <c r="HW33" s="142"/>
      <c r="HX33" s="142"/>
      <c r="HY33" s="142"/>
      <c r="HZ33" s="142"/>
      <c r="IA33" s="142"/>
      <c r="IB33" s="142"/>
      <c r="IC33" s="142"/>
      <c r="ID33" s="142"/>
      <c r="IE33" s="142"/>
      <c r="IF33" s="142"/>
      <c r="IG33" s="142"/>
      <c r="IH33" s="142"/>
      <c r="II33" s="142"/>
      <c r="IJ33" s="142"/>
      <c r="IK33" s="142"/>
      <c r="IL33" s="142"/>
      <c r="IM33" s="142"/>
      <c r="IN33" s="142"/>
      <c r="IO33" s="142"/>
      <c r="IP33" s="142"/>
      <c r="IQ33" s="142"/>
      <c r="IR33" s="142"/>
      <c r="IS33" s="142"/>
      <c r="IT33" s="142"/>
      <c r="IU33" s="142"/>
      <c r="IV33" s="142"/>
    </row>
    <row r="34" spans="1:256" s="143" customFormat="1" ht="23.45" customHeight="1" x14ac:dyDescent="0.35">
      <c r="A34" s="9"/>
      <c r="B34" s="9"/>
      <c r="C34" s="7" t="s">
        <v>32</v>
      </c>
      <c r="D34" s="7" t="s">
        <v>8</v>
      </c>
      <c r="E34" s="381">
        <v>20000</v>
      </c>
      <c r="F34" s="11" t="s">
        <v>6</v>
      </c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/>
      <c r="DN34" s="142"/>
      <c r="DO34" s="142"/>
      <c r="DP34" s="142"/>
      <c r="DQ34" s="142"/>
      <c r="DR34" s="142"/>
      <c r="DS34" s="142"/>
      <c r="DT34" s="142"/>
      <c r="DU34" s="142"/>
      <c r="DV34" s="142"/>
      <c r="DW34" s="142"/>
      <c r="DX34" s="142"/>
      <c r="DY34" s="142"/>
      <c r="DZ34" s="142"/>
      <c r="EA34" s="142"/>
      <c r="EB34" s="142"/>
      <c r="EC34" s="142"/>
      <c r="ED34" s="142"/>
      <c r="EE34" s="142"/>
      <c r="EF34" s="142"/>
      <c r="EG34" s="142"/>
      <c r="EH34" s="142"/>
      <c r="EI34" s="142"/>
      <c r="EJ34" s="142"/>
      <c r="EK34" s="142"/>
      <c r="EL34" s="142"/>
      <c r="EM34" s="142"/>
      <c r="EN34" s="142"/>
      <c r="EO34" s="142"/>
      <c r="EP34" s="142"/>
      <c r="EQ34" s="142"/>
      <c r="ER34" s="142"/>
      <c r="ES34" s="142"/>
      <c r="ET34" s="142"/>
      <c r="EU34" s="142"/>
      <c r="EV34" s="142"/>
      <c r="EW34" s="142"/>
      <c r="EX34" s="142"/>
      <c r="EY34" s="142"/>
      <c r="EZ34" s="142"/>
      <c r="FA34" s="142"/>
      <c r="FB34" s="142"/>
      <c r="FC34" s="142"/>
      <c r="FD34" s="142"/>
      <c r="FE34" s="142"/>
      <c r="FF34" s="142"/>
      <c r="FG34" s="142"/>
      <c r="FH34" s="142"/>
      <c r="FI34" s="142"/>
      <c r="FJ34" s="142"/>
      <c r="FK34" s="142"/>
      <c r="FL34" s="142"/>
      <c r="FM34" s="142"/>
      <c r="FN34" s="142"/>
      <c r="FO34" s="142"/>
      <c r="FP34" s="142"/>
      <c r="FQ34" s="142"/>
      <c r="FR34" s="142"/>
      <c r="FS34" s="142"/>
      <c r="FT34" s="142"/>
      <c r="FU34" s="142"/>
      <c r="FV34" s="142"/>
      <c r="FW34" s="142"/>
      <c r="FX34" s="142"/>
      <c r="FY34" s="142"/>
      <c r="FZ34" s="142"/>
      <c r="GA34" s="142"/>
      <c r="GB34" s="142"/>
      <c r="GC34" s="142"/>
      <c r="GD34" s="142"/>
      <c r="GE34" s="142"/>
      <c r="GF34" s="142"/>
      <c r="GG34" s="142"/>
      <c r="GH34" s="142"/>
      <c r="GI34" s="142"/>
      <c r="GJ34" s="142"/>
      <c r="GK34" s="142"/>
      <c r="GL34" s="142"/>
      <c r="GM34" s="142"/>
      <c r="GN34" s="142"/>
      <c r="GO34" s="142"/>
      <c r="GP34" s="142"/>
      <c r="GQ34" s="142"/>
      <c r="GR34" s="142"/>
      <c r="GS34" s="142"/>
      <c r="GT34" s="142"/>
      <c r="GU34" s="142"/>
      <c r="GV34" s="142"/>
      <c r="GW34" s="142"/>
      <c r="GX34" s="142"/>
      <c r="GY34" s="142"/>
      <c r="GZ34" s="142"/>
      <c r="HA34" s="142"/>
      <c r="HB34" s="142"/>
      <c r="HC34" s="142"/>
      <c r="HD34" s="142"/>
      <c r="HE34" s="142"/>
      <c r="HF34" s="142"/>
      <c r="HG34" s="142"/>
      <c r="HH34" s="142"/>
      <c r="HI34" s="142"/>
      <c r="HJ34" s="142"/>
      <c r="HK34" s="142"/>
      <c r="HL34" s="142"/>
      <c r="HM34" s="142"/>
      <c r="HN34" s="142"/>
      <c r="HO34" s="142"/>
      <c r="HP34" s="142"/>
      <c r="HQ34" s="142"/>
      <c r="HR34" s="142"/>
      <c r="HS34" s="142"/>
      <c r="HT34" s="142"/>
      <c r="HU34" s="142"/>
      <c r="HV34" s="142"/>
      <c r="HW34" s="142"/>
      <c r="HX34" s="142"/>
      <c r="HY34" s="142"/>
      <c r="HZ34" s="142"/>
      <c r="IA34" s="142"/>
      <c r="IB34" s="142"/>
      <c r="IC34" s="142"/>
      <c r="ID34" s="142"/>
      <c r="IE34" s="142"/>
      <c r="IF34" s="142"/>
      <c r="IG34" s="142"/>
      <c r="IH34" s="142"/>
      <c r="II34" s="142"/>
      <c r="IJ34" s="142"/>
      <c r="IK34" s="142"/>
      <c r="IL34" s="142"/>
      <c r="IM34" s="142"/>
      <c r="IN34" s="142"/>
      <c r="IO34" s="142"/>
      <c r="IP34" s="142"/>
      <c r="IQ34" s="142"/>
      <c r="IR34" s="142"/>
      <c r="IS34" s="142"/>
      <c r="IT34" s="142"/>
      <c r="IU34" s="142"/>
      <c r="IV34" s="142"/>
    </row>
    <row r="35" spans="1:256" s="405" customFormat="1" ht="74.25" customHeight="1" x14ac:dyDescent="0.5">
      <c r="A35" s="426" t="s">
        <v>257</v>
      </c>
      <c r="B35" s="426"/>
      <c r="C35" s="426"/>
      <c r="D35" s="426"/>
      <c r="E35" s="426"/>
      <c r="F35" s="426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404"/>
      <c r="AQ35" s="404"/>
      <c r="AR35" s="404"/>
      <c r="AS35" s="404"/>
      <c r="AT35" s="404"/>
      <c r="AU35" s="404"/>
      <c r="AV35" s="404"/>
      <c r="AW35" s="404"/>
      <c r="AX35" s="404"/>
      <c r="AY35" s="404"/>
      <c r="AZ35" s="404"/>
      <c r="BA35" s="404"/>
      <c r="BB35" s="404"/>
      <c r="BC35" s="404"/>
      <c r="BD35" s="404"/>
      <c r="BE35" s="404"/>
      <c r="BF35" s="404"/>
      <c r="BG35" s="404"/>
      <c r="BH35" s="404"/>
      <c r="BI35" s="404"/>
      <c r="BJ35" s="404"/>
      <c r="BK35" s="404"/>
      <c r="BL35" s="404"/>
      <c r="BM35" s="404"/>
      <c r="BN35" s="404"/>
      <c r="BO35" s="404"/>
      <c r="BP35" s="404"/>
      <c r="BQ35" s="404"/>
      <c r="BR35" s="404"/>
      <c r="BS35" s="404"/>
      <c r="BT35" s="404"/>
      <c r="BU35" s="404"/>
      <c r="BV35" s="404"/>
      <c r="BW35" s="404"/>
      <c r="BX35" s="404"/>
      <c r="BY35" s="404"/>
      <c r="BZ35" s="404"/>
      <c r="CA35" s="404"/>
      <c r="CB35" s="404"/>
      <c r="CC35" s="404"/>
      <c r="CD35" s="404"/>
      <c r="CE35" s="404"/>
      <c r="CF35" s="404"/>
      <c r="CG35" s="404"/>
      <c r="CH35" s="404"/>
      <c r="CI35" s="404"/>
      <c r="CJ35" s="404"/>
      <c r="CK35" s="404"/>
      <c r="CL35" s="404"/>
      <c r="CM35" s="404"/>
      <c r="CN35" s="404"/>
      <c r="CO35" s="404"/>
      <c r="CP35" s="404"/>
      <c r="CQ35" s="404"/>
      <c r="CR35" s="404"/>
      <c r="CS35" s="404"/>
      <c r="CT35" s="404"/>
      <c r="CU35" s="404"/>
      <c r="CV35" s="404"/>
      <c r="CW35" s="404"/>
      <c r="CX35" s="404"/>
      <c r="CY35" s="404"/>
      <c r="CZ35" s="404"/>
      <c r="DA35" s="404"/>
      <c r="DB35" s="404"/>
      <c r="DC35" s="404"/>
      <c r="DD35" s="404"/>
      <c r="DE35" s="404"/>
      <c r="DF35" s="404"/>
      <c r="DG35" s="404"/>
      <c r="DH35" s="404"/>
      <c r="DI35" s="404"/>
      <c r="DJ35" s="404"/>
      <c r="DK35" s="404"/>
      <c r="DL35" s="404"/>
      <c r="DM35" s="404"/>
      <c r="DN35" s="404"/>
      <c r="DO35" s="404"/>
      <c r="DP35" s="404"/>
      <c r="DQ35" s="404"/>
      <c r="DR35" s="404"/>
      <c r="DS35" s="404"/>
      <c r="DT35" s="404"/>
      <c r="DU35" s="404"/>
      <c r="DV35" s="404"/>
      <c r="DW35" s="404"/>
      <c r="DX35" s="404"/>
      <c r="DY35" s="404"/>
      <c r="DZ35" s="404"/>
      <c r="EA35" s="404"/>
      <c r="EB35" s="404"/>
      <c r="EC35" s="404"/>
      <c r="ED35" s="404"/>
      <c r="EE35" s="404"/>
      <c r="EF35" s="404"/>
      <c r="EG35" s="404"/>
      <c r="EH35" s="404"/>
      <c r="EI35" s="404"/>
      <c r="EJ35" s="404"/>
      <c r="EK35" s="404"/>
      <c r="EL35" s="404"/>
      <c r="EM35" s="404"/>
      <c r="EN35" s="404"/>
      <c r="EO35" s="404"/>
      <c r="EP35" s="404"/>
      <c r="EQ35" s="404"/>
      <c r="ER35" s="404"/>
      <c r="ES35" s="404"/>
      <c r="ET35" s="404"/>
      <c r="EU35" s="404"/>
      <c r="EV35" s="404"/>
      <c r="EW35" s="404"/>
      <c r="EX35" s="404"/>
      <c r="EY35" s="404"/>
      <c r="EZ35" s="404"/>
      <c r="FA35" s="404"/>
      <c r="FB35" s="404"/>
      <c r="FC35" s="404"/>
      <c r="FD35" s="404"/>
      <c r="FE35" s="404"/>
      <c r="FF35" s="404"/>
      <c r="FG35" s="404"/>
      <c r="FH35" s="404"/>
      <c r="FI35" s="404"/>
      <c r="FJ35" s="404"/>
      <c r="FK35" s="404"/>
      <c r="FL35" s="404"/>
      <c r="FM35" s="404"/>
      <c r="FN35" s="404"/>
      <c r="FO35" s="404"/>
      <c r="FP35" s="404"/>
      <c r="FQ35" s="404"/>
      <c r="FR35" s="404"/>
      <c r="FS35" s="404"/>
      <c r="FT35" s="404"/>
      <c r="FU35" s="404"/>
      <c r="FV35" s="404"/>
      <c r="FW35" s="404"/>
      <c r="FX35" s="404"/>
      <c r="FY35" s="404"/>
      <c r="FZ35" s="404"/>
      <c r="GA35" s="404"/>
      <c r="GB35" s="404"/>
      <c r="GC35" s="404"/>
      <c r="GD35" s="404"/>
      <c r="GE35" s="404"/>
      <c r="GF35" s="404"/>
      <c r="GG35" s="404"/>
      <c r="GH35" s="404"/>
      <c r="GI35" s="404"/>
      <c r="GJ35" s="404"/>
      <c r="GK35" s="404"/>
      <c r="GL35" s="404"/>
      <c r="GM35" s="404"/>
      <c r="GN35" s="404"/>
      <c r="GO35" s="404"/>
      <c r="GP35" s="404"/>
      <c r="GQ35" s="404"/>
      <c r="GR35" s="404"/>
      <c r="GS35" s="404"/>
      <c r="GT35" s="404"/>
      <c r="GU35" s="404"/>
      <c r="GV35" s="404"/>
      <c r="GW35" s="404"/>
      <c r="GX35" s="404"/>
      <c r="GY35" s="404"/>
      <c r="GZ35" s="404"/>
      <c r="HA35" s="404"/>
      <c r="HB35" s="404"/>
      <c r="HC35" s="404"/>
      <c r="HD35" s="404"/>
      <c r="HE35" s="404"/>
      <c r="HF35" s="404"/>
      <c r="HG35" s="404"/>
      <c r="HH35" s="404"/>
      <c r="HI35" s="404"/>
      <c r="HJ35" s="404"/>
      <c r="HK35" s="404"/>
      <c r="HL35" s="404"/>
      <c r="HM35" s="404"/>
      <c r="HN35" s="404"/>
      <c r="HO35" s="404"/>
      <c r="HP35" s="404"/>
      <c r="HQ35" s="404"/>
      <c r="HR35" s="404"/>
      <c r="HS35" s="404"/>
      <c r="HT35" s="404"/>
      <c r="HU35" s="404"/>
      <c r="HV35" s="404"/>
      <c r="HW35" s="404"/>
      <c r="HX35" s="404"/>
      <c r="HY35" s="404"/>
      <c r="HZ35" s="404"/>
      <c r="IA35" s="404"/>
      <c r="IB35" s="404"/>
      <c r="IC35" s="404"/>
      <c r="ID35" s="404"/>
      <c r="IE35" s="404"/>
      <c r="IF35" s="404"/>
      <c r="IG35" s="404"/>
      <c r="IH35" s="404"/>
      <c r="II35" s="404"/>
      <c r="IJ35" s="404"/>
      <c r="IK35" s="404"/>
      <c r="IL35" s="404"/>
      <c r="IM35" s="404"/>
      <c r="IN35" s="404"/>
      <c r="IO35" s="404"/>
      <c r="IP35" s="404"/>
      <c r="IQ35" s="404"/>
      <c r="IR35" s="404"/>
      <c r="IS35" s="404"/>
      <c r="IT35" s="404"/>
      <c r="IU35" s="404"/>
      <c r="IV35" s="404"/>
    </row>
    <row r="36" spans="1:256" s="143" customFormat="1" ht="21" customHeight="1" x14ac:dyDescent="0.35">
      <c r="A36" s="9"/>
      <c r="B36" s="9"/>
      <c r="C36" s="7" t="s">
        <v>33</v>
      </c>
      <c r="D36" s="7" t="s">
        <v>8</v>
      </c>
      <c r="E36" s="10">
        <v>36000</v>
      </c>
      <c r="F36" s="11" t="s">
        <v>6</v>
      </c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2"/>
      <c r="EN36" s="142"/>
      <c r="EO36" s="142"/>
      <c r="EP36" s="142"/>
      <c r="EQ36" s="142"/>
      <c r="ER36" s="142"/>
      <c r="ES36" s="142"/>
      <c r="ET36" s="142"/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  <c r="FF36" s="142"/>
      <c r="FG36" s="142"/>
      <c r="FH36" s="142"/>
      <c r="FI36" s="142"/>
      <c r="FJ36" s="142"/>
      <c r="FK36" s="142"/>
      <c r="FL36" s="142"/>
      <c r="FM36" s="142"/>
      <c r="FN36" s="142"/>
      <c r="FO36" s="142"/>
      <c r="FP36" s="142"/>
      <c r="FQ36" s="142"/>
      <c r="FR36" s="142"/>
      <c r="FS36" s="142"/>
      <c r="FT36" s="142"/>
      <c r="FU36" s="142"/>
      <c r="FV36" s="142"/>
      <c r="FW36" s="142"/>
      <c r="FX36" s="142"/>
      <c r="FY36" s="142"/>
      <c r="FZ36" s="142"/>
      <c r="GA36" s="142"/>
      <c r="GB36" s="142"/>
      <c r="GC36" s="142"/>
      <c r="GD36" s="142"/>
      <c r="GE36" s="142"/>
      <c r="GF36" s="142"/>
      <c r="GG36" s="142"/>
      <c r="GH36" s="142"/>
      <c r="GI36" s="142"/>
      <c r="GJ36" s="142"/>
      <c r="GK36" s="142"/>
      <c r="GL36" s="142"/>
      <c r="GM36" s="142"/>
      <c r="GN36" s="142"/>
      <c r="GO36" s="142"/>
      <c r="GP36" s="142"/>
      <c r="GQ36" s="142"/>
      <c r="GR36" s="142"/>
      <c r="GS36" s="142"/>
      <c r="GT36" s="142"/>
      <c r="GU36" s="142"/>
      <c r="GV36" s="142"/>
      <c r="GW36" s="142"/>
      <c r="GX36" s="142"/>
      <c r="GY36" s="142"/>
      <c r="GZ36" s="142"/>
      <c r="HA36" s="142"/>
      <c r="HB36" s="142"/>
      <c r="HC36" s="142"/>
      <c r="HD36" s="142"/>
      <c r="HE36" s="142"/>
      <c r="HF36" s="142"/>
      <c r="HG36" s="142"/>
      <c r="HH36" s="142"/>
      <c r="HI36" s="142"/>
      <c r="HJ36" s="142"/>
      <c r="HK36" s="142"/>
      <c r="HL36" s="142"/>
      <c r="HM36" s="142"/>
      <c r="HN36" s="142"/>
      <c r="HO36" s="142"/>
      <c r="HP36" s="142"/>
      <c r="HQ36" s="142"/>
      <c r="HR36" s="142"/>
      <c r="HS36" s="142"/>
      <c r="HT36" s="142"/>
      <c r="HU36" s="142"/>
      <c r="HV36" s="142"/>
      <c r="HW36" s="142"/>
      <c r="HX36" s="142"/>
      <c r="HY36" s="142"/>
      <c r="HZ36" s="142"/>
      <c r="IA36" s="142"/>
      <c r="IB36" s="142"/>
      <c r="IC36" s="142"/>
      <c r="ID36" s="142"/>
      <c r="IE36" s="142"/>
      <c r="IF36" s="142"/>
      <c r="IG36" s="142"/>
      <c r="IH36" s="142"/>
      <c r="II36" s="142"/>
      <c r="IJ36" s="142"/>
      <c r="IK36" s="142"/>
      <c r="IL36" s="142"/>
      <c r="IM36" s="142"/>
      <c r="IN36" s="142"/>
      <c r="IO36" s="142"/>
      <c r="IP36" s="142"/>
      <c r="IQ36" s="142"/>
      <c r="IR36" s="142"/>
      <c r="IS36" s="142"/>
      <c r="IT36" s="142"/>
      <c r="IU36" s="142"/>
      <c r="IV36" s="142"/>
    </row>
    <row r="37" spans="1:256" s="32" customFormat="1" ht="51" customHeight="1" x14ac:dyDescent="0.35">
      <c r="A37" s="433" t="s">
        <v>280</v>
      </c>
      <c r="B37" s="434"/>
      <c r="C37" s="434"/>
      <c r="D37" s="434"/>
      <c r="E37" s="434"/>
      <c r="F37" s="434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s="143" customFormat="1" ht="24.75" customHeight="1" x14ac:dyDescent="0.35">
      <c r="A38" s="9"/>
      <c r="B38" s="9"/>
      <c r="C38" s="7" t="s">
        <v>34</v>
      </c>
      <c r="D38" s="7" t="s">
        <v>8</v>
      </c>
      <c r="E38" s="10">
        <v>24000</v>
      </c>
      <c r="F38" s="11" t="s">
        <v>6</v>
      </c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2"/>
      <c r="DZ38" s="142"/>
      <c r="EA38" s="142"/>
      <c r="EB38" s="142"/>
      <c r="EC38" s="142"/>
      <c r="ED38" s="142"/>
      <c r="EE38" s="142"/>
      <c r="EF38" s="142"/>
      <c r="EG38" s="142"/>
      <c r="EH38" s="142"/>
      <c r="EI38" s="142"/>
      <c r="EJ38" s="142"/>
      <c r="EK38" s="142"/>
      <c r="EL38" s="142"/>
      <c r="EM38" s="142"/>
      <c r="EN38" s="142"/>
      <c r="EO38" s="142"/>
      <c r="EP38" s="142"/>
      <c r="EQ38" s="142"/>
      <c r="ER38" s="142"/>
      <c r="ES38" s="142"/>
      <c r="ET38" s="142"/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  <c r="FF38" s="142"/>
      <c r="FG38" s="142"/>
      <c r="FH38" s="142"/>
      <c r="FI38" s="142"/>
      <c r="FJ38" s="142"/>
      <c r="FK38" s="142"/>
      <c r="FL38" s="142"/>
      <c r="FM38" s="142"/>
      <c r="FN38" s="142"/>
      <c r="FO38" s="142"/>
      <c r="FP38" s="142"/>
      <c r="FQ38" s="142"/>
      <c r="FR38" s="142"/>
      <c r="FS38" s="142"/>
      <c r="FT38" s="142"/>
      <c r="FU38" s="142"/>
      <c r="FV38" s="142"/>
      <c r="FW38" s="142"/>
      <c r="FX38" s="142"/>
      <c r="FY38" s="142"/>
      <c r="FZ38" s="142"/>
      <c r="GA38" s="142"/>
      <c r="GB38" s="142"/>
      <c r="GC38" s="142"/>
      <c r="GD38" s="142"/>
      <c r="GE38" s="142"/>
      <c r="GF38" s="142"/>
      <c r="GG38" s="142"/>
      <c r="GH38" s="142"/>
      <c r="GI38" s="142"/>
      <c r="GJ38" s="142"/>
      <c r="GK38" s="142"/>
      <c r="GL38" s="142"/>
      <c r="GM38" s="142"/>
      <c r="GN38" s="142"/>
      <c r="GO38" s="142"/>
      <c r="GP38" s="142"/>
      <c r="GQ38" s="142"/>
      <c r="GR38" s="142"/>
      <c r="GS38" s="142"/>
      <c r="GT38" s="142"/>
      <c r="GU38" s="142"/>
      <c r="GV38" s="142"/>
      <c r="GW38" s="142"/>
      <c r="GX38" s="142"/>
      <c r="GY38" s="142"/>
      <c r="GZ38" s="142"/>
      <c r="HA38" s="142"/>
      <c r="HB38" s="142"/>
      <c r="HC38" s="142"/>
      <c r="HD38" s="142"/>
      <c r="HE38" s="142"/>
      <c r="HF38" s="142"/>
      <c r="HG38" s="142"/>
      <c r="HH38" s="142"/>
      <c r="HI38" s="142"/>
      <c r="HJ38" s="142"/>
      <c r="HK38" s="142"/>
      <c r="HL38" s="142"/>
      <c r="HM38" s="142"/>
      <c r="HN38" s="142"/>
      <c r="HO38" s="142"/>
      <c r="HP38" s="142"/>
      <c r="HQ38" s="142"/>
      <c r="HR38" s="142"/>
      <c r="HS38" s="142"/>
      <c r="HT38" s="142"/>
      <c r="HU38" s="142"/>
      <c r="HV38" s="142"/>
      <c r="HW38" s="142"/>
      <c r="HX38" s="142"/>
      <c r="HY38" s="142"/>
      <c r="HZ38" s="142"/>
      <c r="IA38" s="142"/>
      <c r="IB38" s="142"/>
      <c r="IC38" s="142"/>
      <c r="ID38" s="142"/>
      <c r="IE38" s="142"/>
      <c r="IF38" s="142"/>
      <c r="IG38" s="142"/>
      <c r="IH38" s="142"/>
      <c r="II38" s="142"/>
      <c r="IJ38" s="142"/>
      <c r="IK38" s="142"/>
      <c r="IL38" s="142"/>
      <c r="IM38" s="142"/>
      <c r="IN38" s="142"/>
      <c r="IO38" s="142"/>
      <c r="IP38" s="142"/>
      <c r="IQ38" s="142"/>
      <c r="IR38" s="142"/>
      <c r="IS38" s="142"/>
      <c r="IT38" s="142"/>
      <c r="IU38" s="142"/>
      <c r="IV38" s="142"/>
    </row>
    <row r="39" spans="1:256" s="405" customFormat="1" ht="66.75" customHeight="1" x14ac:dyDescent="0.5">
      <c r="A39" s="426" t="s">
        <v>258</v>
      </c>
      <c r="B39" s="426"/>
      <c r="C39" s="426"/>
      <c r="D39" s="426"/>
      <c r="E39" s="426"/>
      <c r="F39" s="426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4"/>
      <c r="AL39" s="404"/>
      <c r="AM39" s="404"/>
      <c r="AN39" s="404"/>
      <c r="AO39" s="404"/>
      <c r="AP39" s="404"/>
      <c r="AQ39" s="404"/>
      <c r="AR39" s="404"/>
      <c r="AS39" s="404"/>
      <c r="AT39" s="404"/>
      <c r="AU39" s="404"/>
      <c r="AV39" s="404"/>
      <c r="AW39" s="404"/>
      <c r="AX39" s="404"/>
      <c r="AY39" s="404"/>
      <c r="AZ39" s="404"/>
      <c r="BA39" s="404"/>
      <c r="BB39" s="404"/>
      <c r="BC39" s="404"/>
      <c r="BD39" s="404"/>
      <c r="BE39" s="404"/>
      <c r="BF39" s="404"/>
      <c r="BG39" s="404"/>
      <c r="BH39" s="404"/>
      <c r="BI39" s="404"/>
      <c r="BJ39" s="404"/>
      <c r="BK39" s="404"/>
      <c r="BL39" s="404"/>
      <c r="BM39" s="404"/>
      <c r="BN39" s="404"/>
      <c r="BO39" s="404"/>
      <c r="BP39" s="404"/>
      <c r="BQ39" s="404"/>
      <c r="BR39" s="404"/>
      <c r="BS39" s="404"/>
      <c r="BT39" s="404"/>
      <c r="BU39" s="404"/>
      <c r="BV39" s="404"/>
      <c r="BW39" s="404"/>
      <c r="BX39" s="404"/>
      <c r="BY39" s="404"/>
      <c r="BZ39" s="404"/>
      <c r="CA39" s="404"/>
      <c r="CB39" s="404"/>
      <c r="CC39" s="404"/>
      <c r="CD39" s="404"/>
      <c r="CE39" s="404"/>
      <c r="CF39" s="404"/>
      <c r="CG39" s="404"/>
      <c r="CH39" s="404"/>
      <c r="CI39" s="404"/>
      <c r="CJ39" s="404"/>
      <c r="CK39" s="404"/>
      <c r="CL39" s="404"/>
      <c r="CM39" s="404"/>
      <c r="CN39" s="404"/>
      <c r="CO39" s="404"/>
      <c r="CP39" s="404"/>
      <c r="CQ39" s="404"/>
      <c r="CR39" s="404"/>
      <c r="CS39" s="404"/>
      <c r="CT39" s="404"/>
      <c r="CU39" s="404"/>
      <c r="CV39" s="404"/>
      <c r="CW39" s="404"/>
      <c r="CX39" s="404"/>
      <c r="CY39" s="404"/>
      <c r="CZ39" s="404"/>
      <c r="DA39" s="404"/>
      <c r="DB39" s="404"/>
      <c r="DC39" s="404"/>
      <c r="DD39" s="404"/>
      <c r="DE39" s="404"/>
      <c r="DF39" s="404"/>
      <c r="DG39" s="404"/>
      <c r="DH39" s="404"/>
      <c r="DI39" s="404"/>
      <c r="DJ39" s="404"/>
      <c r="DK39" s="404"/>
      <c r="DL39" s="404"/>
      <c r="DM39" s="404"/>
      <c r="DN39" s="404"/>
      <c r="DO39" s="404"/>
      <c r="DP39" s="404"/>
      <c r="DQ39" s="404"/>
      <c r="DR39" s="404"/>
      <c r="DS39" s="404"/>
      <c r="DT39" s="404"/>
      <c r="DU39" s="404"/>
      <c r="DV39" s="404"/>
      <c r="DW39" s="404"/>
      <c r="DX39" s="404"/>
      <c r="DY39" s="404"/>
      <c r="DZ39" s="404"/>
      <c r="EA39" s="404"/>
      <c r="EB39" s="404"/>
      <c r="EC39" s="404"/>
      <c r="ED39" s="404"/>
      <c r="EE39" s="404"/>
      <c r="EF39" s="404"/>
      <c r="EG39" s="404"/>
      <c r="EH39" s="404"/>
      <c r="EI39" s="404"/>
      <c r="EJ39" s="404"/>
      <c r="EK39" s="404"/>
      <c r="EL39" s="404"/>
      <c r="EM39" s="404"/>
      <c r="EN39" s="404"/>
      <c r="EO39" s="404"/>
      <c r="EP39" s="404"/>
      <c r="EQ39" s="404"/>
      <c r="ER39" s="404"/>
      <c r="ES39" s="404"/>
      <c r="ET39" s="404"/>
      <c r="EU39" s="404"/>
      <c r="EV39" s="404"/>
      <c r="EW39" s="404"/>
      <c r="EX39" s="404"/>
      <c r="EY39" s="404"/>
      <c r="EZ39" s="404"/>
      <c r="FA39" s="404"/>
      <c r="FB39" s="404"/>
      <c r="FC39" s="404"/>
      <c r="FD39" s="404"/>
      <c r="FE39" s="404"/>
      <c r="FF39" s="404"/>
      <c r="FG39" s="404"/>
      <c r="FH39" s="404"/>
      <c r="FI39" s="404"/>
      <c r="FJ39" s="404"/>
      <c r="FK39" s="404"/>
      <c r="FL39" s="404"/>
      <c r="FM39" s="404"/>
      <c r="FN39" s="404"/>
      <c r="FO39" s="404"/>
      <c r="FP39" s="404"/>
      <c r="FQ39" s="404"/>
      <c r="FR39" s="404"/>
      <c r="FS39" s="404"/>
      <c r="FT39" s="404"/>
      <c r="FU39" s="404"/>
      <c r="FV39" s="404"/>
      <c r="FW39" s="404"/>
      <c r="FX39" s="404"/>
      <c r="FY39" s="404"/>
      <c r="FZ39" s="404"/>
      <c r="GA39" s="404"/>
      <c r="GB39" s="404"/>
      <c r="GC39" s="404"/>
      <c r="GD39" s="404"/>
      <c r="GE39" s="404"/>
      <c r="GF39" s="404"/>
      <c r="GG39" s="404"/>
      <c r="GH39" s="404"/>
      <c r="GI39" s="404"/>
      <c r="GJ39" s="404"/>
      <c r="GK39" s="404"/>
      <c r="GL39" s="404"/>
      <c r="GM39" s="404"/>
      <c r="GN39" s="404"/>
      <c r="GO39" s="404"/>
      <c r="GP39" s="404"/>
      <c r="GQ39" s="404"/>
      <c r="GR39" s="404"/>
      <c r="GS39" s="404"/>
      <c r="GT39" s="404"/>
      <c r="GU39" s="404"/>
      <c r="GV39" s="404"/>
      <c r="GW39" s="404"/>
      <c r="GX39" s="404"/>
      <c r="GY39" s="404"/>
      <c r="GZ39" s="404"/>
      <c r="HA39" s="404"/>
      <c r="HB39" s="404"/>
      <c r="HC39" s="404"/>
      <c r="HD39" s="404"/>
      <c r="HE39" s="404"/>
      <c r="HF39" s="404"/>
      <c r="HG39" s="404"/>
      <c r="HH39" s="404"/>
      <c r="HI39" s="404"/>
      <c r="HJ39" s="404"/>
      <c r="HK39" s="404"/>
      <c r="HL39" s="404"/>
      <c r="HM39" s="404"/>
      <c r="HN39" s="404"/>
      <c r="HO39" s="404"/>
      <c r="HP39" s="404"/>
      <c r="HQ39" s="404"/>
      <c r="HR39" s="404"/>
      <c r="HS39" s="404"/>
      <c r="HT39" s="404"/>
      <c r="HU39" s="404"/>
      <c r="HV39" s="404"/>
      <c r="HW39" s="404"/>
      <c r="HX39" s="404"/>
      <c r="HY39" s="404"/>
      <c r="HZ39" s="404"/>
      <c r="IA39" s="404"/>
      <c r="IB39" s="404"/>
      <c r="IC39" s="404"/>
      <c r="ID39" s="404"/>
      <c r="IE39" s="404"/>
      <c r="IF39" s="404"/>
      <c r="IG39" s="404"/>
      <c r="IH39" s="404"/>
      <c r="II39" s="404"/>
      <c r="IJ39" s="404"/>
      <c r="IK39" s="404"/>
      <c r="IL39" s="404"/>
      <c r="IM39" s="404"/>
      <c r="IN39" s="404"/>
      <c r="IO39" s="404"/>
      <c r="IP39" s="404"/>
      <c r="IQ39" s="404"/>
      <c r="IR39" s="404"/>
      <c r="IS39" s="404"/>
      <c r="IT39" s="404"/>
      <c r="IU39" s="404"/>
      <c r="IV39" s="404"/>
    </row>
    <row r="40" spans="1:256" s="143" customFormat="1" ht="23.45" customHeight="1" x14ac:dyDescent="0.35">
      <c r="A40" s="9"/>
      <c r="B40" s="9"/>
      <c r="C40" s="7" t="s">
        <v>35</v>
      </c>
      <c r="D40" s="7" t="s">
        <v>8</v>
      </c>
      <c r="E40" s="10">
        <v>84000</v>
      </c>
      <c r="F40" s="11" t="s">
        <v>6</v>
      </c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2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42"/>
      <c r="DK40" s="142"/>
      <c r="DL40" s="142"/>
      <c r="DM40" s="142"/>
      <c r="DN40" s="142"/>
      <c r="DO40" s="142"/>
      <c r="DP40" s="142"/>
      <c r="DQ40" s="142"/>
      <c r="DR40" s="142"/>
      <c r="DS40" s="142"/>
      <c r="DT40" s="142"/>
      <c r="DU40" s="142"/>
      <c r="DV40" s="142"/>
      <c r="DW40" s="142"/>
      <c r="DX40" s="142"/>
      <c r="DY40" s="142"/>
      <c r="DZ40" s="142"/>
      <c r="EA40" s="142"/>
      <c r="EB40" s="142"/>
      <c r="EC40" s="142"/>
      <c r="ED40" s="142"/>
      <c r="EE40" s="142"/>
      <c r="EF40" s="142"/>
      <c r="EG40" s="142"/>
      <c r="EH40" s="142"/>
      <c r="EI40" s="142"/>
      <c r="EJ40" s="142"/>
      <c r="EK40" s="142"/>
      <c r="EL40" s="142"/>
      <c r="EM40" s="142"/>
      <c r="EN40" s="142"/>
      <c r="EO40" s="142"/>
      <c r="EP40" s="142"/>
      <c r="EQ40" s="142"/>
      <c r="ER40" s="142"/>
      <c r="ES40" s="142"/>
      <c r="ET40" s="142"/>
      <c r="EU40" s="142"/>
      <c r="EV40" s="142"/>
      <c r="EW40" s="142"/>
      <c r="EX40" s="142"/>
      <c r="EY40" s="142"/>
      <c r="EZ40" s="142"/>
      <c r="FA40" s="142"/>
      <c r="FB40" s="142"/>
      <c r="FC40" s="142"/>
      <c r="FD40" s="142"/>
      <c r="FE40" s="142"/>
      <c r="FF40" s="142"/>
      <c r="FG40" s="142"/>
      <c r="FH40" s="142"/>
      <c r="FI40" s="142"/>
      <c r="FJ40" s="142"/>
      <c r="FK40" s="142"/>
      <c r="FL40" s="142"/>
      <c r="FM40" s="142"/>
      <c r="FN40" s="142"/>
      <c r="FO40" s="142"/>
      <c r="FP40" s="142"/>
      <c r="FQ40" s="142"/>
      <c r="FR40" s="142"/>
      <c r="FS40" s="142"/>
      <c r="FT40" s="142"/>
      <c r="FU40" s="142"/>
      <c r="FV40" s="142"/>
      <c r="FW40" s="142"/>
      <c r="FX40" s="142"/>
      <c r="FY40" s="142"/>
      <c r="FZ40" s="142"/>
      <c r="GA40" s="142"/>
      <c r="GB40" s="142"/>
      <c r="GC40" s="142"/>
      <c r="GD40" s="142"/>
      <c r="GE40" s="142"/>
      <c r="GF40" s="142"/>
      <c r="GG40" s="142"/>
      <c r="GH40" s="142"/>
      <c r="GI40" s="142"/>
      <c r="GJ40" s="142"/>
      <c r="GK40" s="142"/>
      <c r="GL40" s="142"/>
      <c r="GM40" s="142"/>
      <c r="GN40" s="142"/>
      <c r="GO40" s="142"/>
      <c r="GP40" s="142"/>
      <c r="GQ40" s="142"/>
      <c r="GR40" s="142"/>
      <c r="GS40" s="142"/>
      <c r="GT40" s="142"/>
      <c r="GU40" s="142"/>
      <c r="GV40" s="142"/>
      <c r="GW40" s="142"/>
      <c r="GX40" s="142"/>
      <c r="GY40" s="142"/>
      <c r="GZ40" s="142"/>
      <c r="HA40" s="142"/>
      <c r="HB40" s="142"/>
      <c r="HC40" s="142"/>
      <c r="HD40" s="142"/>
      <c r="HE40" s="142"/>
      <c r="HF40" s="142"/>
      <c r="HG40" s="142"/>
      <c r="HH40" s="142"/>
      <c r="HI40" s="142"/>
      <c r="HJ40" s="142"/>
      <c r="HK40" s="142"/>
      <c r="HL40" s="142"/>
      <c r="HM40" s="142"/>
      <c r="HN40" s="142"/>
      <c r="HO40" s="142"/>
      <c r="HP40" s="142"/>
      <c r="HQ40" s="142"/>
      <c r="HR40" s="142"/>
      <c r="HS40" s="142"/>
      <c r="HT40" s="142"/>
      <c r="HU40" s="142"/>
      <c r="HV40" s="142"/>
      <c r="HW40" s="142"/>
      <c r="HX40" s="142"/>
      <c r="HY40" s="142"/>
      <c r="HZ40" s="142"/>
      <c r="IA40" s="142"/>
      <c r="IB40" s="142"/>
      <c r="IC40" s="142"/>
      <c r="ID40" s="142"/>
      <c r="IE40" s="142"/>
      <c r="IF40" s="142"/>
      <c r="IG40" s="142"/>
      <c r="IH40" s="142"/>
      <c r="II40" s="142"/>
      <c r="IJ40" s="142"/>
      <c r="IK40" s="142"/>
      <c r="IL40" s="142"/>
      <c r="IM40" s="142"/>
      <c r="IN40" s="142"/>
      <c r="IO40" s="142"/>
      <c r="IP40" s="142"/>
      <c r="IQ40" s="142"/>
      <c r="IR40" s="142"/>
      <c r="IS40" s="142"/>
      <c r="IT40" s="142"/>
      <c r="IU40" s="142"/>
      <c r="IV40" s="142"/>
    </row>
    <row r="41" spans="1:256" s="32" customFormat="1" ht="52.5" customHeight="1" x14ac:dyDescent="0.35">
      <c r="A41" s="433" t="s">
        <v>259</v>
      </c>
      <c r="B41" s="434"/>
      <c r="C41" s="434"/>
      <c r="D41" s="434"/>
      <c r="E41" s="434"/>
      <c r="F41" s="434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</row>
    <row r="42" spans="1:256" s="143" customFormat="1" ht="26.25" customHeight="1" x14ac:dyDescent="0.35">
      <c r="A42" s="9"/>
      <c r="B42" s="9"/>
      <c r="C42" s="7" t="s">
        <v>36</v>
      </c>
      <c r="D42" s="7" t="s">
        <v>8</v>
      </c>
      <c r="E42" s="10">
        <v>110000</v>
      </c>
      <c r="F42" s="11" t="s">
        <v>6</v>
      </c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2"/>
      <c r="DB42" s="142"/>
      <c r="DC42" s="142"/>
      <c r="DD42" s="142"/>
      <c r="DE42" s="142"/>
      <c r="DF42" s="142"/>
      <c r="DG42" s="142"/>
      <c r="DH42" s="142"/>
      <c r="DI42" s="142"/>
      <c r="DJ42" s="142"/>
      <c r="DK42" s="142"/>
      <c r="DL42" s="142"/>
      <c r="DM42" s="142"/>
      <c r="DN42" s="142"/>
      <c r="DO42" s="142"/>
      <c r="DP42" s="142"/>
      <c r="DQ42" s="142"/>
      <c r="DR42" s="142"/>
      <c r="DS42" s="142"/>
      <c r="DT42" s="142"/>
      <c r="DU42" s="142"/>
      <c r="DV42" s="142"/>
      <c r="DW42" s="142"/>
      <c r="DX42" s="142"/>
      <c r="DY42" s="142"/>
      <c r="DZ42" s="142"/>
      <c r="EA42" s="142"/>
      <c r="EB42" s="142"/>
      <c r="EC42" s="142"/>
      <c r="ED42" s="142"/>
      <c r="EE42" s="142"/>
      <c r="EF42" s="142"/>
      <c r="EG42" s="142"/>
      <c r="EH42" s="142"/>
      <c r="EI42" s="142"/>
      <c r="EJ42" s="142"/>
      <c r="EK42" s="142"/>
      <c r="EL42" s="142"/>
      <c r="EM42" s="142"/>
      <c r="EN42" s="142"/>
      <c r="EO42" s="142"/>
      <c r="EP42" s="142"/>
      <c r="EQ42" s="142"/>
      <c r="ER42" s="142"/>
      <c r="ES42" s="142"/>
      <c r="ET42" s="142"/>
      <c r="EU42" s="142"/>
      <c r="EV42" s="142"/>
      <c r="EW42" s="142"/>
      <c r="EX42" s="142"/>
      <c r="EY42" s="142"/>
      <c r="EZ42" s="142"/>
      <c r="FA42" s="142"/>
      <c r="FB42" s="142"/>
      <c r="FC42" s="142"/>
      <c r="FD42" s="142"/>
      <c r="FE42" s="142"/>
      <c r="FF42" s="142"/>
      <c r="FG42" s="142"/>
      <c r="FH42" s="142"/>
      <c r="FI42" s="142"/>
      <c r="FJ42" s="142"/>
      <c r="FK42" s="142"/>
      <c r="FL42" s="142"/>
      <c r="FM42" s="142"/>
      <c r="FN42" s="142"/>
      <c r="FO42" s="142"/>
      <c r="FP42" s="142"/>
      <c r="FQ42" s="142"/>
      <c r="FR42" s="142"/>
      <c r="FS42" s="142"/>
      <c r="FT42" s="142"/>
      <c r="FU42" s="142"/>
      <c r="FV42" s="142"/>
      <c r="FW42" s="142"/>
      <c r="FX42" s="142"/>
      <c r="FY42" s="142"/>
      <c r="FZ42" s="142"/>
      <c r="GA42" s="142"/>
      <c r="GB42" s="142"/>
      <c r="GC42" s="142"/>
      <c r="GD42" s="142"/>
      <c r="GE42" s="142"/>
      <c r="GF42" s="142"/>
      <c r="GG42" s="142"/>
      <c r="GH42" s="142"/>
      <c r="GI42" s="142"/>
      <c r="GJ42" s="142"/>
      <c r="GK42" s="142"/>
      <c r="GL42" s="142"/>
      <c r="GM42" s="142"/>
      <c r="GN42" s="142"/>
      <c r="GO42" s="142"/>
      <c r="GP42" s="142"/>
      <c r="GQ42" s="142"/>
      <c r="GR42" s="142"/>
      <c r="GS42" s="142"/>
      <c r="GT42" s="142"/>
      <c r="GU42" s="142"/>
      <c r="GV42" s="142"/>
      <c r="GW42" s="142"/>
      <c r="GX42" s="142"/>
      <c r="GY42" s="142"/>
      <c r="GZ42" s="142"/>
      <c r="HA42" s="142"/>
      <c r="HB42" s="142"/>
      <c r="HC42" s="142"/>
      <c r="HD42" s="142"/>
      <c r="HE42" s="142"/>
      <c r="HF42" s="142"/>
      <c r="HG42" s="142"/>
      <c r="HH42" s="142"/>
      <c r="HI42" s="142"/>
      <c r="HJ42" s="142"/>
      <c r="HK42" s="142"/>
      <c r="HL42" s="142"/>
      <c r="HM42" s="142"/>
      <c r="HN42" s="142"/>
      <c r="HO42" s="142"/>
      <c r="HP42" s="142"/>
      <c r="HQ42" s="142"/>
      <c r="HR42" s="142"/>
      <c r="HS42" s="142"/>
      <c r="HT42" s="142"/>
      <c r="HU42" s="142"/>
      <c r="HV42" s="142"/>
      <c r="HW42" s="142"/>
      <c r="HX42" s="142"/>
      <c r="HY42" s="142"/>
      <c r="HZ42" s="142"/>
      <c r="IA42" s="142"/>
      <c r="IB42" s="142"/>
      <c r="IC42" s="142"/>
      <c r="ID42" s="142"/>
      <c r="IE42" s="142"/>
      <c r="IF42" s="142"/>
      <c r="IG42" s="142"/>
      <c r="IH42" s="142"/>
      <c r="II42" s="142"/>
      <c r="IJ42" s="142"/>
      <c r="IK42" s="142"/>
      <c r="IL42" s="142"/>
      <c r="IM42" s="142"/>
      <c r="IN42" s="142"/>
      <c r="IO42" s="142"/>
      <c r="IP42" s="142"/>
      <c r="IQ42" s="142"/>
      <c r="IR42" s="142"/>
      <c r="IS42" s="142"/>
      <c r="IT42" s="142"/>
      <c r="IU42" s="142"/>
      <c r="IV42" s="142"/>
    </row>
    <row r="43" spans="1:256" s="143" customFormat="1" ht="110.25" customHeight="1" x14ac:dyDescent="0.35">
      <c r="A43" s="435" t="s">
        <v>260</v>
      </c>
      <c r="B43" s="435"/>
      <c r="C43" s="435"/>
      <c r="D43" s="435"/>
      <c r="E43" s="435"/>
      <c r="F43" s="435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2"/>
      <c r="ES43" s="142"/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2"/>
      <c r="FG43" s="142"/>
      <c r="FH43" s="142"/>
      <c r="FI43" s="142"/>
      <c r="FJ43" s="142"/>
      <c r="FK43" s="142"/>
      <c r="FL43" s="142"/>
      <c r="FM43" s="142"/>
      <c r="FN43" s="142"/>
      <c r="FO43" s="142"/>
      <c r="FP43" s="142"/>
      <c r="FQ43" s="142"/>
      <c r="FR43" s="142"/>
      <c r="FS43" s="142"/>
      <c r="FT43" s="142"/>
      <c r="FU43" s="142"/>
      <c r="FV43" s="142"/>
      <c r="FW43" s="142"/>
      <c r="FX43" s="142"/>
      <c r="FY43" s="142"/>
      <c r="FZ43" s="142"/>
      <c r="GA43" s="142"/>
      <c r="GB43" s="142"/>
      <c r="GC43" s="142"/>
      <c r="GD43" s="142"/>
      <c r="GE43" s="142"/>
      <c r="GF43" s="142"/>
      <c r="GG43" s="142"/>
      <c r="GH43" s="142"/>
      <c r="GI43" s="142"/>
      <c r="GJ43" s="142"/>
      <c r="GK43" s="142"/>
      <c r="GL43" s="142"/>
      <c r="GM43" s="142"/>
      <c r="GN43" s="142"/>
      <c r="GO43" s="142"/>
      <c r="GP43" s="142"/>
      <c r="GQ43" s="142"/>
      <c r="GR43" s="142"/>
      <c r="GS43" s="142"/>
      <c r="GT43" s="142"/>
      <c r="GU43" s="142"/>
      <c r="GV43" s="142"/>
      <c r="GW43" s="142"/>
      <c r="GX43" s="142"/>
      <c r="GY43" s="142"/>
      <c r="GZ43" s="142"/>
      <c r="HA43" s="142"/>
      <c r="HB43" s="142"/>
      <c r="HC43" s="142"/>
      <c r="HD43" s="142"/>
      <c r="HE43" s="142"/>
      <c r="HF43" s="142"/>
      <c r="HG43" s="142"/>
      <c r="HH43" s="142"/>
      <c r="HI43" s="142"/>
      <c r="HJ43" s="142"/>
      <c r="HK43" s="142"/>
      <c r="HL43" s="142"/>
      <c r="HM43" s="142"/>
      <c r="HN43" s="142"/>
      <c r="HO43" s="142"/>
      <c r="HP43" s="142"/>
      <c r="HQ43" s="142"/>
      <c r="HR43" s="142"/>
      <c r="HS43" s="142"/>
      <c r="HT43" s="142"/>
      <c r="HU43" s="142"/>
      <c r="HV43" s="142"/>
      <c r="HW43" s="142"/>
      <c r="HX43" s="142"/>
      <c r="HY43" s="142"/>
      <c r="HZ43" s="142"/>
      <c r="IA43" s="142"/>
      <c r="IB43" s="142"/>
      <c r="IC43" s="142"/>
      <c r="ID43" s="142"/>
      <c r="IE43" s="142"/>
      <c r="IF43" s="142"/>
      <c r="IG43" s="142"/>
      <c r="IH43" s="142"/>
      <c r="II43" s="142"/>
      <c r="IJ43" s="142"/>
      <c r="IK43" s="142"/>
      <c r="IL43" s="142"/>
      <c r="IM43" s="142"/>
      <c r="IN43" s="142"/>
      <c r="IO43" s="142"/>
      <c r="IP43" s="142"/>
      <c r="IQ43" s="142"/>
      <c r="IR43" s="142"/>
      <c r="IS43" s="142"/>
      <c r="IT43" s="142"/>
      <c r="IU43" s="142"/>
      <c r="IV43" s="142"/>
    </row>
    <row r="44" spans="1:256" s="143" customFormat="1" ht="21" x14ac:dyDescent="0.35">
      <c r="A44" s="400"/>
      <c r="B44" s="400"/>
      <c r="C44" s="400"/>
      <c r="D44" s="400"/>
      <c r="E44" s="400"/>
      <c r="F44" s="400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CY44" s="142"/>
      <c r="CZ44" s="142"/>
      <c r="DA44" s="142"/>
      <c r="DB44" s="142"/>
      <c r="DC44" s="142"/>
      <c r="DD44" s="142"/>
      <c r="DE44" s="142"/>
      <c r="DF44" s="142"/>
      <c r="DG44" s="142"/>
      <c r="DH44" s="142"/>
      <c r="DI44" s="142"/>
      <c r="DJ44" s="142"/>
      <c r="DK44" s="142"/>
      <c r="DL44" s="142"/>
      <c r="DM44" s="142"/>
      <c r="DN44" s="142"/>
      <c r="DO44" s="142"/>
      <c r="DP44" s="142"/>
      <c r="DQ44" s="142"/>
      <c r="DR44" s="142"/>
      <c r="DS44" s="142"/>
      <c r="DT44" s="142"/>
      <c r="DU44" s="142"/>
      <c r="DV44" s="142"/>
      <c r="DW44" s="142"/>
      <c r="DX44" s="142"/>
      <c r="DY44" s="142"/>
      <c r="DZ44" s="142"/>
      <c r="EA44" s="142"/>
      <c r="EB44" s="142"/>
      <c r="EC44" s="142"/>
      <c r="ED44" s="142"/>
      <c r="EE44" s="142"/>
      <c r="EF44" s="142"/>
      <c r="EG44" s="142"/>
      <c r="EH44" s="142"/>
      <c r="EI44" s="142"/>
      <c r="EJ44" s="142"/>
      <c r="EK44" s="142"/>
      <c r="EL44" s="142"/>
      <c r="EM44" s="142"/>
      <c r="EN44" s="142"/>
      <c r="EO44" s="142"/>
      <c r="EP44" s="142"/>
      <c r="EQ44" s="142"/>
      <c r="ER44" s="142"/>
      <c r="ES44" s="142"/>
      <c r="ET44" s="142"/>
      <c r="EU44" s="142"/>
      <c r="EV44" s="142"/>
      <c r="EW44" s="142"/>
      <c r="EX44" s="142"/>
      <c r="EY44" s="142"/>
      <c r="EZ44" s="142"/>
      <c r="FA44" s="142"/>
      <c r="FB44" s="142"/>
      <c r="FC44" s="142"/>
      <c r="FD44" s="142"/>
      <c r="FE44" s="142"/>
      <c r="FF44" s="142"/>
      <c r="FG44" s="142"/>
      <c r="FH44" s="142"/>
      <c r="FI44" s="142"/>
      <c r="FJ44" s="142"/>
      <c r="FK44" s="142"/>
      <c r="FL44" s="142"/>
      <c r="FM44" s="142"/>
      <c r="FN44" s="142"/>
      <c r="FO44" s="142"/>
      <c r="FP44" s="142"/>
      <c r="FQ44" s="142"/>
      <c r="FR44" s="142"/>
      <c r="FS44" s="142"/>
      <c r="FT44" s="142"/>
      <c r="FU44" s="142"/>
      <c r="FV44" s="142"/>
      <c r="FW44" s="142"/>
      <c r="FX44" s="142"/>
      <c r="FY44" s="142"/>
      <c r="FZ44" s="142"/>
      <c r="GA44" s="142"/>
      <c r="GB44" s="142"/>
      <c r="GC44" s="142"/>
      <c r="GD44" s="142"/>
      <c r="GE44" s="142"/>
      <c r="GF44" s="142"/>
      <c r="GG44" s="142"/>
      <c r="GH44" s="142"/>
      <c r="GI44" s="142"/>
      <c r="GJ44" s="142"/>
      <c r="GK44" s="142"/>
      <c r="GL44" s="142"/>
      <c r="GM44" s="142"/>
      <c r="GN44" s="142"/>
      <c r="GO44" s="142"/>
      <c r="GP44" s="142"/>
      <c r="GQ44" s="142"/>
      <c r="GR44" s="142"/>
      <c r="GS44" s="142"/>
      <c r="GT44" s="142"/>
      <c r="GU44" s="142"/>
      <c r="GV44" s="142"/>
      <c r="GW44" s="142"/>
      <c r="GX44" s="142"/>
      <c r="GY44" s="142"/>
      <c r="GZ44" s="142"/>
      <c r="HA44" s="142"/>
      <c r="HB44" s="142"/>
      <c r="HC44" s="142"/>
      <c r="HD44" s="142"/>
      <c r="HE44" s="142"/>
      <c r="HF44" s="142"/>
      <c r="HG44" s="142"/>
      <c r="HH44" s="142"/>
      <c r="HI44" s="142"/>
      <c r="HJ44" s="142"/>
      <c r="HK44" s="142"/>
      <c r="HL44" s="142"/>
      <c r="HM44" s="142"/>
      <c r="HN44" s="142"/>
      <c r="HO44" s="142"/>
      <c r="HP44" s="142"/>
      <c r="HQ44" s="142"/>
      <c r="HR44" s="142"/>
      <c r="HS44" s="142"/>
      <c r="HT44" s="142"/>
      <c r="HU44" s="142"/>
      <c r="HV44" s="142"/>
      <c r="HW44" s="142"/>
      <c r="HX44" s="142"/>
      <c r="HY44" s="142"/>
      <c r="HZ44" s="142"/>
      <c r="IA44" s="142"/>
      <c r="IB44" s="142"/>
      <c r="IC44" s="142"/>
      <c r="ID44" s="142"/>
      <c r="IE44" s="142"/>
      <c r="IF44" s="142"/>
      <c r="IG44" s="142"/>
      <c r="IH44" s="142"/>
      <c r="II44" s="142"/>
      <c r="IJ44" s="142"/>
      <c r="IK44" s="142"/>
      <c r="IL44" s="142"/>
      <c r="IM44" s="142"/>
      <c r="IN44" s="142"/>
      <c r="IO44" s="142"/>
      <c r="IP44" s="142"/>
      <c r="IQ44" s="142"/>
      <c r="IR44" s="142"/>
      <c r="IS44" s="142"/>
      <c r="IT44" s="142"/>
      <c r="IU44" s="142"/>
      <c r="IV44" s="142"/>
    </row>
    <row r="45" spans="1:256" s="143" customFormat="1" ht="24" customHeight="1" x14ac:dyDescent="0.35">
      <c r="A45" s="9"/>
      <c r="B45" s="9"/>
      <c r="C45" s="7" t="s">
        <v>37</v>
      </c>
      <c r="D45" s="7" t="s">
        <v>8</v>
      </c>
      <c r="E45" s="10">
        <v>82000</v>
      </c>
      <c r="F45" s="11" t="s">
        <v>6</v>
      </c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  <c r="DD45" s="142"/>
      <c r="DE45" s="142"/>
      <c r="DF45" s="142"/>
      <c r="DG45" s="142"/>
      <c r="DH45" s="142"/>
      <c r="DI45" s="142"/>
      <c r="DJ45" s="142"/>
      <c r="DK45" s="142"/>
      <c r="DL45" s="142"/>
      <c r="DM45" s="142"/>
      <c r="DN45" s="142"/>
      <c r="DO45" s="142"/>
      <c r="DP45" s="142"/>
      <c r="DQ45" s="142"/>
      <c r="DR45" s="142"/>
      <c r="DS45" s="142"/>
      <c r="DT45" s="142"/>
      <c r="DU45" s="142"/>
      <c r="DV45" s="142"/>
      <c r="DW45" s="142"/>
      <c r="DX45" s="142"/>
      <c r="DY45" s="142"/>
      <c r="DZ45" s="142"/>
      <c r="EA45" s="142"/>
      <c r="EB45" s="142"/>
      <c r="EC45" s="142"/>
      <c r="ED45" s="142"/>
      <c r="EE45" s="142"/>
      <c r="EF45" s="142"/>
      <c r="EG45" s="142"/>
      <c r="EH45" s="142"/>
      <c r="EI45" s="142"/>
      <c r="EJ45" s="142"/>
      <c r="EK45" s="142"/>
      <c r="EL45" s="142"/>
      <c r="EM45" s="142"/>
      <c r="EN45" s="142"/>
      <c r="EO45" s="142"/>
      <c r="EP45" s="142"/>
      <c r="EQ45" s="142"/>
      <c r="ER45" s="142"/>
      <c r="ES45" s="142"/>
      <c r="ET45" s="142"/>
      <c r="EU45" s="142"/>
      <c r="EV45" s="142"/>
      <c r="EW45" s="142"/>
      <c r="EX45" s="142"/>
      <c r="EY45" s="142"/>
      <c r="EZ45" s="142"/>
      <c r="FA45" s="142"/>
      <c r="FB45" s="142"/>
      <c r="FC45" s="142"/>
      <c r="FD45" s="142"/>
      <c r="FE45" s="142"/>
      <c r="FF45" s="142"/>
      <c r="FG45" s="142"/>
      <c r="FH45" s="142"/>
      <c r="FI45" s="142"/>
      <c r="FJ45" s="142"/>
      <c r="FK45" s="142"/>
      <c r="FL45" s="142"/>
      <c r="FM45" s="142"/>
      <c r="FN45" s="142"/>
      <c r="FO45" s="142"/>
      <c r="FP45" s="142"/>
      <c r="FQ45" s="142"/>
      <c r="FR45" s="142"/>
      <c r="FS45" s="142"/>
      <c r="FT45" s="142"/>
      <c r="FU45" s="142"/>
      <c r="FV45" s="142"/>
      <c r="FW45" s="142"/>
      <c r="FX45" s="142"/>
      <c r="FY45" s="142"/>
      <c r="FZ45" s="142"/>
      <c r="GA45" s="142"/>
      <c r="GB45" s="142"/>
      <c r="GC45" s="142"/>
      <c r="GD45" s="142"/>
      <c r="GE45" s="142"/>
      <c r="GF45" s="142"/>
      <c r="GG45" s="142"/>
      <c r="GH45" s="142"/>
      <c r="GI45" s="142"/>
      <c r="GJ45" s="142"/>
      <c r="GK45" s="142"/>
      <c r="GL45" s="142"/>
      <c r="GM45" s="142"/>
      <c r="GN45" s="142"/>
      <c r="GO45" s="142"/>
      <c r="GP45" s="142"/>
      <c r="GQ45" s="142"/>
      <c r="GR45" s="142"/>
      <c r="GS45" s="142"/>
      <c r="GT45" s="142"/>
      <c r="GU45" s="142"/>
      <c r="GV45" s="142"/>
      <c r="GW45" s="142"/>
      <c r="GX45" s="142"/>
      <c r="GY45" s="142"/>
      <c r="GZ45" s="142"/>
      <c r="HA45" s="142"/>
      <c r="HB45" s="142"/>
      <c r="HC45" s="142"/>
      <c r="HD45" s="142"/>
      <c r="HE45" s="142"/>
      <c r="HF45" s="142"/>
      <c r="HG45" s="142"/>
      <c r="HH45" s="142"/>
      <c r="HI45" s="142"/>
      <c r="HJ45" s="142"/>
      <c r="HK45" s="142"/>
      <c r="HL45" s="142"/>
      <c r="HM45" s="142"/>
      <c r="HN45" s="142"/>
      <c r="HO45" s="142"/>
      <c r="HP45" s="142"/>
      <c r="HQ45" s="142"/>
      <c r="HR45" s="142"/>
      <c r="HS45" s="142"/>
      <c r="HT45" s="142"/>
      <c r="HU45" s="142"/>
      <c r="HV45" s="142"/>
      <c r="HW45" s="142"/>
      <c r="HX45" s="142"/>
      <c r="HY45" s="142"/>
      <c r="HZ45" s="142"/>
      <c r="IA45" s="142"/>
      <c r="IB45" s="142"/>
      <c r="IC45" s="142"/>
      <c r="ID45" s="142"/>
      <c r="IE45" s="142"/>
      <c r="IF45" s="142"/>
      <c r="IG45" s="142"/>
      <c r="IH45" s="142"/>
      <c r="II45" s="142"/>
      <c r="IJ45" s="142"/>
      <c r="IK45" s="142"/>
      <c r="IL45" s="142"/>
      <c r="IM45" s="142"/>
      <c r="IN45" s="142"/>
      <c r="IO45" s="142"/>
      <c r="IP45" s="142"/>
      <c r="IQ45" s="142"/>
      <c r="IR45" s="142"/>
      <c r="IS45" s="142"/>
      <c r="IT45" s="142"/>
      <c r="IU45" s="142"/>
      <c r="IV45" s="142"/>
    </row>
    <row r="46" spans="1:256" s="32" customFormat="1" ht="48.75" customHeight="1" x14ac:dyDescent="0.35">
      <c r="A46" s="433" t="s">
        <v>265</v>
      </c>
      <c r="B46" s="434"/>
      <c r="C46" s="434"/>
      <c r="D46" s="434"/>
      <c r="E46" s="434"/>
      <c r="F46" s="434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</row>
    <row r="47" spans="1:256" s="143" customFormat="1" ht="23.25" customHeight="1" x14ac:dyDescent="0.35">
      <c r="A47" s="9"/>
      <c r="B47" s="9"/>
      <c r="C47" s="7" t="s">
        <v>38</v>
      </c>
      <c r="D47" s="7" t="s">
        <v>8</v>
      </c>
      <c r="E47" s="10">
        <v>600000</v>
      </c>
      <c r="F47" s="11" t="s">
        <v>6</v>
      </c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2"/>
      <c r="DK47" s="142"/>
      <c r="DL47" s="142"/>
      <c r="DM47" s="142"/>
      <c r="DN47" s="142"/>
      <c r="DO47" s="142"/>
      <c r="DP47" s="142"/>
      <c r="DQ47" s="142"/>
      <c r="DR47" s="142"/>
      <c r="DS47" s="142"/>
      <c r="DT47" s="142"/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2"/>
      <c r="EG47" s="142"/>
      <c r="EH47" s="142"/>
      <c r="EI47" s="142"/>
      <c r="EJ47" s="142"/>
      <c r="EK47" s="142"/>
      <c r="EL47" s="142"/>
      <c r="EM47" s="142"/>
      <c r="EN47" s="142"/>
      <c r="EO47" s="142"/>
      <c r="EP47" s="142"/>
      <c r="EQ47" s="142"/>
      <c r="ER47" s="142"/>
      <c r="ES47" s="142"/>
      <c r="ET47" s="142"/>
      <c r="EU47" s="142"/>
      <c r="EV47" s="142"/>
      <c r="EW47" s="142"/>
      <c r="EX47" s="142"/>
      <c r="EY47" s="142"/>
      <c r="EZ47" s="142"/>
      <c r="FA47" s="142"/>
      <c r="FB47" s="142"/>
      <c r="FC47" s="142"/>
      <c r="FD47" s="142"/>
      <c r="FE47" s="142"/>
      <c r="FF47" s="142"/>
      <c r="FG47" s="142"/>
      <c r="FH47" s="142"/>
      <c r="FI47" s="142"/>
      <c r="FJ47" s="142"/>
      <c r="FK47" s="142"/>
      <c r="FL47" s="142"/>
      <c r="FM47" s="142"/>
      <c r="FN47" s="142"/>
      <c r="FO47" s="142"/>
      <c r="FP47" s="142"/>
      <c r="FQ47" s="142"/>
      <c r="FR47" s="142"/>
      <c r="FS47" s="142"/>
      <c r="FT47" s="142"/>
      <c r="FU47" s="142"/>
      <c r="FV47" s="142"/>
      <c r="FW47" s="142"/>
      <c r="FX47" s="142"/>
      <c r="FY47" s="142"/>
      <c r="FZ47" s="142"/>
      <c r="GA47" s="142"/>
      <c r="GB47" s="142"/>
      <c r="GC47" s="142"/>
      <c r="GD47" s="142"/>
      <c r="GE47" s="142"/>
      <c r="GF47" s="142"/>
      <c r="GG47" s="142"/>
      <c r="GH47" s="142"/>
      <c r="GI47" s="142"/>
      <c r="GJ47" s="142"/>
      <c r="GK47" s="142"/>
      <c r="GL47" s="142"/>
      <c r="GM47" s="142"/>
      <c r="GN47" s="142"/>
      <c r="GO47" s="142"/>
      <c r="GP47" s="142"/>
      <c r="GQ47" s="142"/>
      <c r="GR47" s="142"/>
      <c r="GS47" s="142"/>
      <c r="GT47" s="142"/>
      <c r="GU47" s="142"/>
      <c r="GV47" s="142"/>
      <c r="GW47" s="142"/>
      <c r="GX47" s="142"/>
      <c r="GY47" s="142"/>
      <c r="GZ47" s="142"/>
      <c r="HA47" s="142"/>
      <c r="HB47" s="142"/>
      <c r="HC47" s="142"/>
      <c r="HD47" s="142"/>
      <c r="HE47" s="142"/>
      <c r="HF47" s="142"/>
      <c r="HG47" s="142"/>
      <c r="HH47" s="142"/>
      <c r="HI47" s="142"/>
      <c r="HJ47" s="142"/>
      <c r="HK47" s="142"/>
      <c r="HL47" s="142"/>
      <c r="HM47" s="142"/>
      <c r="HN47" s="142"/>
      <c r="HO47" s="142"/>
      <c r="HP47" s="142"/>
      <c r="HQ47" s="142"/>
      <c r="HR47" s="142"/>
      <c r="HS47" s="142"/>
      <c r="HT47" s="142"/>
      <c r="HU47" s="142"/>
      <c r="HV47" s="142"/>
      <c r="HW47" s="142"/>
      <c r="HX47" s="142"/>
      <c r="HY47" s="142"/>
      <c r="HZ47" s="142"/>
      <c r="IA47" s="142"/>
      <c r="IB47" s="142"/>
      <c r="IC47" s="142"/>
      <c r="ID47" s="142"/>
      <c r="IE47" s="142"/>
      <c r="IF47" s="142"/>
      <c r="IG47" s="142"/>
      <c r="IH47" s="142"/>
      <c r="II47" s="142"/>
      <c r="IJ47" s="142"/>
      <c r="IK47" s="142"/>
      <c r="IL47" s="142"/>
      <c r="IM47" s="142"/>
      <c r="IN47" s="142"/>
      <c r="IO47" s="142"/>
      <c r="IP47" s="142"/>
      <c r="IQ47" s="142"/>
      <c r="IR47" s="142"/>
      <c r="IS47" s="142"/>
      <c r="IT47" s="142"/>
      <c r="IU47" s="142"/>
      <c r="IV47" s="142"/>
    </row>
    <row r="48" spans="1:256" s="32" customFormat="1" ht="48.75" customHeight="1" x14ac:dyDescent="0.35">
      <c r="A48" s="433" t="s">
        <v>264</v>
      </c>
      <c r="B48" s="434"/>
      <c r="C48" s="434"/>
      <c r="D48" s="434"/>
      <c r="E48" s="434"/>
      <c r="F48" s="434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</row>
    <row r="49" spans="1:256" s="143" customFormat="1" ht="23.45" customHeight="1" x14ac:dyDescent="0.35">
      <c r="A49" s="9"/>
      <c r="B49" s="6"/>
      <c r="C49" s="84" t="s">
        <v>39</v>
      </c>
      <c r="D49" s="7" t="s">
        <v>8</v>
      </c>
      <c r="E49" s="10">
        <v>2000</v>
      </c>
      <c r="F49" s="11" t="s">
        <v>6</v>
      </c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2"/>
      <c r="CY49" s="142"/>
      <c r="CZ49" s="142"/>
      <c r="DA49" s="142"/>
      <c r="DB49" s="142"/>
      <c r="DC49" s="142"/>
      <c r="DD49" s="142"/>
      <c r="DE49" s="142"/>
      <c r="DF49" s="142"/>
      <c r="DG49" s="142"/>
      <c r="DH49" s="142"/>
      <c r="DI49" s="142"/>
      <c r="DJ49" s="142"/>
      <c r="DK49" s="142"/>
      <c r="DL49" s="142"/>
      <c r="DM49" s="142"/>
      <c r="DN49" s="142"/>
      <c r="DO49" s="142"/>
      <c r="DP49" s="142"/>
      <c r="DQ49" s="142"/>
      <c r="DR49" s="142"/>
      <c r="DS49" s="142"/>
      <c r="DT49" s="142"/>
      <c r="DU49" s="142"/>
      <c r="DV49" s="142"/>
      <c r="DW49" s="142"/>
      <c r="DX49" s="142"/>
      <c r="DY49" s="142"/>
      <c r="DZ49" s="142"/>
      <c r="EA49" s="142"/>
      <c r="EB49" s="142"/>
      <c r="EC49" s="142"/>
      <c r="ED49" s="142"/>
      <c r="EE49" s="142"/>
      <c r="EF49" s="142"/>
      <c r="EG49" s="142"/>
      <c r="EH49" s="142"/>
      <c r="EI49" s="142"/>
      <c r="EJ49" s="142"/>
      <c r="EK49" s="142"/>
      <c r="EL49" s="142"/>
      <c r="EM49" s="142"/>
      <c r="EN49" s="142"/>
      <c r="EO49" s="142"/>
      <c r="EP49" s="142"/>
      <c r="EQ49" s="142"/>
      <c r="ER49" s="142"/>
      <c r="ES49" s="142"/>
      <c r="ET49" s="142"/>
      <c r="EU49" s="142"/>
      <c r="EV49" s="142"/>
      <c r="EW49" s="142"/>
      <c r="EX49" s="142"/>
      <c r="EY49" s="142"/>
      <c r="EZ49" s="142"/>
      <c r="FA49" s="142"/>
      <c r="FB49" s="142"/>
      <c r="FC49" s="142"/>
      <c r="FD49" s="142"/>
      <c r="FE49" s="142"/>
      <c r="FF49" s="142"/>
      <c r="FG49" s="142"/>
      <c r="FH49" s="142"/>
      <c r="FI49" s="142"/>
      <c r="FJ49" s="142"/>
      <c r="FK49" s="142"/>
      <c r="FL49" s="142"/>
      <c r="FM49" s="142"/>
      <c r="FN49" s="142"/>
      <c r="FO49" s="142"/>
      <c r="FP49" s="142"/>
      <c r="FQ49" s="142"/>
      <c r="FR49" s="142"/>
      <c r="FS49" s="142"/>
      <c r="FT49" s="142"/>
      <c r="FU49" s="142"/>
      <c r="FV49" s="142"/>
      <c r="FW49" s="142"/>
      <c r="FX49" s="142"/>
      <c r="FY49" s="142"/>
      <c r="FZ49" s="142"/>
      <c r="GA49" s="142"/>
      <c r="GB49" s="142"/>
      <c r="GC49" s="142"/>
      <c r="GD49" s="142"/>
      <c r="GE49" s="142"/>
      <c r="GF49" s="142"/>
      <c r="GG49" s="142"/>
      <c r="GH49" s="142"/>
      <c r="GI49" s="142"/>
      <c r="GJ49" s="142"/>
      <c r="GK49" s="142"/>
      <c r="GL49" s="142"/>
      <c r="GM49" s="142"/>
      <c r="GN49" s="142"/>
      <c r="GO49" s="142"/>
      <c r="GP49" s="142"/>
      <c r="GQ49" s="142"/>
      <c r="GR49" s="142"/>
      <c r="GS49" s="142"/>
      <c r="GT49" s="142"/>
      <c r="GU49" s="142"/>
      <c r="GV49" s="142"/>
      <c r="GW49" s="142"/>
      <c r="GX49" s="142"/>
      <c r="GY49" s="142"/>
      <c r="GZ49" s="142"/>
      <c r="HA49" s="142"/>
      <c r="HB49" s="142"/>
      <c r="HC49" s="142"/>
      <c r="HD49" s="142"/>
      <c r="HE49" s="142"/>
      <c r="HF49" s="142"/>
      <c r="HG49" s="142"/>
      <c r="HH49" s="142"/>
      <c r="HI49" s="142"/>
      <c r="HJ49" s="142"/>
      <c r="HK49" s="142"/>
      <c r="HL49" s="142"/>
      <c r="HM49" s="142"/>
      <c r="HN49" s="142"/>
      <c r="HO49" s="142"/>
      <c r="HP49" s="142"/>
      <c r="HQ49" s="142"/>
      <c r="HR49" s="142"/>
      <c r="HS49" s="142"/>
      <c r="HT49" s="142"/>
      <c r="HU49" s="142"/>
      <c r="HV49" s="142"/>
      <c r="HW49" s="142"/>
      <c r="HX49" s="142"/>
      <c r="HY49" s="142"/>
      <c r="HZ49" s="142"/>
      <c r="IA49" s="142"/>
      <c r="IB49" s="142"/>
      <c r="IC49" s="142"/>
      <c r="ID49" s="142"/>
      <c r="IE49" s="142"/>
      <c r="IF49" s="142"/>
      <c r="IG49" s="142"/>
      <c r="IH49" s="142"/>
      <c r="II49" s="142"/>
      <c r="IJ49" s="142"/>
      <c r="IK49" s="142"/>
      <c r="IL49" s="142"/>
      <c r="IM49" s="142"/>
      <c r="IN49" s="142"/>
      <c r="IO49" s="142"/>
      <c r="IP49" s="142"/>
      <c r="IQ49" s="142"/>
      <c r="IR49" s="142"/>
      <c r="IS49" s="142"/>
      <c r="IT49" s="142"/>
      <c r="IU49" s="142"/>
      <c r="IV49" s="142"/>
    </row>
    <row r="50" spans="1:256" s="32" customFormat="1" ht="24.75" customHeight="1" x14ac:dyDescent="0.35">
      <c r="A50" s="433" t="s">
        <v>263</v>
      </c>
      <c r="B50" s="434"/>
      <c r="C50" s="434"/>
      <c r="D50" s="434"/>
      <c r="E50" s="434"/>
      <c r="F50" s="434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</row>
    <row r="51" spans="1:256" s="143" customFormat="1" ht="26.45" customHeight="1" x14ac:dyDescent="0.35">
      <c r="A51" s="9"/>
      <c r="B51" s="7" t="s">
        <v>40</v>
      </c>
      <c r="C51" s="9"/>
      <c r="D51" s="7" t="s">
        <v>5</v>
      </c>
      <c r="E51" s="10">
        <f>E52+E69+E76+E80</f>
        <v>359000</v>
      </c>
      <c r="F51" s="11" t="s">
        <v>6</v>
      </c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  <c r="FJ51" s="142"/>
      <c r="FK51" s="142"/>
      <c r="FL51" s="142"/>
      <c r="FM51" s="142"/>
      <c r="FN51" s="142"/>
      <c r="FO51" s="142"/>
      <c r="FP51" s="142"/>
      <c r="FQ51" s="142"/>
      <c r="FR51" s="142"/>
      <c r="FS51" s="142"/>
      <c r="FT51" s="142"/>
      <c r="FU51" s="142"/>
      <c r="FV51" s="142"/>
      <c r="FW51" s="142"/>
      <c r="FX51" s="142"/>
      <c r="FY51" s="142"/>
      <c r="FZ51" s="142"/>
      <c r="GA51" s="142"/>
      <c r="GB51" s="142"/>
      <c r="GC51" s="142"/>
      <c r="GD51" s="142"/>
      <c r="GE51" s="142"/>
      <c r="GF51" s="142"/>
      <c r="GG51" s="142"/>
      <c r="GH51" s="142"/>
      <c r="GI51" s="142"/>
      <c r="GJ51" s="142"/>
      <c r="GK51" s="142"/>
      <c r="GL51" s="142"/>
      <c r="GM51" s="142"/>
      <c r="GN51" s="142"/>
      <c r="GO51" s="142"/>
      <c r="GP51" s="142"/>
      <c r="GQ51" s="142"/>
      <c r="GR51" s="142"/>
      <c r="GS51" s="142"/>
      <c r="GT51" s="142"/>
      <c r="GU51" s="142"/>
      <c r="GV51" s="142"/>
      <c r="GW51" s="142"/>
      <c r="GX51" s="142"/>
      <c r="GY51" s="142"/>
      <c r="GZ51" s="142"/>
      <c r="HA51" s="142"/>
      <c r="HB51" s="142"/>
      <c r="HC51" s="142"/>
      <c r="HD51" s="142"/>
      <c r="HE51" s="142"/>
      <c r="HF51" s="142"/>
      <c r="HG51" s="142"/>
      <c r="HH51" s="142"/>
      <c r="HI51" s="142"/>
      <c r="HJ51" s="142"/>
      <c r="HK51" s="142"/>
      <c r="HL51" s="142"/>
      <c r="HM51" s="142"/>
      <c r="HN51" s="142"/>
      <c r="HO51" s="142"/>
      <c r="HP51" s="142"/>
      <c r="HQ51" s="142"/>
      <c r="HR51" s="142"/>
      <c r="HS51" s="142"/>
      <c r="HT51" s="142"/>
      <c r="HU51" s="142"/>
      <c r="HV51" s="142"/>
      <c r="HW51" s="142"/>
      <c r="HX51" s="142"/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2"/>
      <c r="IJ51" s="142"/>
      <c r="IK51" s="142"/>
      <c r="IL51" s="142"/>
      <c r="IM51" s="142"/>
      <c r="IN51" s="142"/>
      <c r="IO51" s="142"/>
      <c r="IP51" s="142"/>
      <c r="IQ51" s="142"/>
      <c r="IR51" s="142"/>
      <c r="IS51" s="142"/>
      <c r="IT51" s="142"/>
      <c r="IU51" s="142"/>
      <c r="IV51" s="142"/>
    </row>
    <row r="52" spans="1:256" s="32" customFormat="1" ht="23.45" customHeight="1" x14ac:dyDescent="0.35">
      <c r="A52" s="8"/>
      <c r="B52" s="8"/>
      <c r="C52" s="7" t="s">
        <v>41</v>
      </c>
      <c r="D52" s="7" t="s">
        <v>5</v>
      </c>
      <c r="E52" s="10">
        <f>E53+E55+E57+E59+E61+E63</f>
        <v>94000</v>
      </c>
      <c r="F52" s="11" t="s">
        <v>6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</row>
    <row r="53" spans="1:256" s="143" customFormat="1" ht="23.45" customHeight="1" x14ac:dyDescent="0.35">
      <c r="A53" s="9"/>
      <c r="B53" s="9"/>
      <c r="C53" s="7" t="s">
        <v>42</v>
      </c>
      <c r="D53" s="7" t="s">
        <v>8</v>
      </c>
      <c r="E53" s="10">
        <v>1000</v>
      </c>
      <c r="F53" s="11" t="s">
        <v>6</v>
      </c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42"/>
      <c r="DB53" s="142"/>
      <c r="DC53" s="142"/>
      <c r="DD53" s="142"/>
      <c r="DE53" s="142"/>
      <c r="DF53" s="142"/>
      <c r="DG53" s="142"/>
      <c r="DH53" s="142"/>
      <c r="DI53" s="142"/>
      <c r="DJ53" s="142"/>
      <c r="DK53" s="142"/>
      <c r="DL53" s="142"/>
      <c r="DM53" s="142"/>
      <c r="DN53" s="142"/>
      <c r="DO53" s="142"/>
      <c r="DP53" s="142"/>
      <c r="DQ53" s="142"/>
      <c r="DR53" s="142"/>
      <c r="DS53" s="142"/>
      <c r="DT53" s="142"/>
      <c r="DU53" s="142"/>
      <c r="DV53" s="142"/>
      <c r="DW53" s="142"/>
      <c r="DX53" s="142"/>
      <c r="DY53" s="142"/>
      <c r="DZ53" s="142"/>
      <c r="EA53" s="142"/>
      <c r="EB53" s="142"/>
      <c r="EC53" s="142"/>
      <c r="ED53" s="142"/>
      <c r="EE53" s="142"/>
      <c r="EF53" s="142"/>
      <c r="EG53" s="142"/>
      <c r="EH53" s="142"/>
      <c r="EI53" s="142"/>
      <c r="EJ53" s="142"/>
      <c r="EK53" s="142"/>
      <c r="EL53" s="142"/>
      <c r="EM53" s="142"/>
      <c r="EN53" s="142"/>
      <c r="EO53" s="142"/>
      <c r="EP53" s="142"/>
      <c r="EQ53" s="142"/>
      <c r="ER53" s="142"/>
      <c r="ES53" s="142"/>
      <c r="ET53" s="142"/>
      <c r="EU53" s="142"/>
      <c r="EV53" s="142"/>
      <c r="EW53" s="142"/>
      <c r="EX53" s="142"/>
      <c r="EY53" s="142"/>
      <c r="EZ53" s="142"/>
      <c r="FA53" s="142"/>
      <c r="FB53" s="142"/>
      <c r="FC53" s="142"/>
      <c r="FD53" s="142"/>
      <c r="FE53" s="142"/>
      <c r="FF53" s="142"/>
      <c r="FG53" s="142"/>
      <c r="FH53" s="142"/>
      <c r="FI53" s="142"/>
      <c r="FJ53" s="142"/>
      <c r="FK53" s="142"/>
      <c r="FL53" s="142"/>
      <c r="FM53" s="142"/>
      <c r="FN53" s="142"/>
      <c r="FO53" s="142"/>
      <c r="FP53" s="142"/>
      <c r="FQ53" s="142"/>
      <c r="FR53" s="142"/>
      <c r="FS53" s="142"/>
      <c r="FT53" s="142"/>
      <c r="FU53" s="142"/>
      <c r="FV53" s="142"/>
      <c r="FW53" s="142"/>
      <c r="FX53" s="142"/>
      <c r="FY53" s="142"/>
      <c r="FZ53" s="142"/>
      <c r="GA53" s="142"/>
      <c r="GB53" s="142"/>
      <c r="GC53" s="142"/>
      <c r="GD53" s="142"/>
      <c r="GE53" s="142"/>
      <c r="GF53" s="142"/>
      <c r="GG53" s="142"/>
      <c r="GH53" s="142"/>
      <c r="GI53" s="142"/>
      <c r="GJ53" s="142"/>
      <c r="GK53" s="142"/>
      <c r="GL53" s="142"/>
      <c r="GM53" s="142"/>
      <c r="GN53" s="142"/>
      <c r="GO53" s="142"/>
      <c r="GP53" s="142"/>
      <c r="GQ53" s="142"/>
      <c r="GR53" s="142"/>
      <c r="GS53" s="142"/>
      <c r="GT53" s="142"/>
      <c r="GU53" s="142"/>
      <c r="GV53" s="142"/>
      <c r="GW53" s="142"/>
      <c r="GX53" s="142"/>
      <c r="GY53" s="142"/>
      <c r="GZ53" s="142"/>
      <c r="HA53" s="142"/>
      <c r="HB53" s="142"/>
      <c r="HC53" s="142"/>
      <c r="HD53" s="142"/>
      <c r="HE53" s="142"/>
      <c r="HF53" s="142"/>
      <c r="HG53" s="142"/>
      <c r="HH53" s="142"/>
      <c r="HI53" s="142"/>
      <c r="HJ53" s="142"/>
      <c r="HK53" s="142"/>
      <c r="HL53" s="142"/>
      <c r="HM53" s="142"/>
      <c r="HN53" s="142"/>
      <c r="HO53" s="142"/>
      <c r="HP53" s="142"/>
      <c r="HQ53" s="142"/>
      <c r="HR53" s="142"/>
      <c r="HS53" s="142"/>
      <c r="HT53" s="142"/>
      <c r="HU53" s="142"/>
      <c r="HV53" s="142"/>
      <c r="HW53" s="142"/>
      <c r="HX53" s="142"/>
      <c r="HY53" s="142"/>
      <c r="HZ53" s="142"/>
      <c r="IA53" s="142"/>
      <c r="IB53" s="142"/>
      <c r="IC53" s="142"/>
      <c r="ID53" s="142"/>
      <c r="IE53" s="142"/>
      <c r="IF53" s="142"/>
      <c r="IG53" s="142"/>
      <c r="IH53" s="142"/>
      <c r="II53" s="142"/>
      <c r="IJ53" s="142"/>
      <c r="IK53" s="142"/>
      <c r="IL53" s="142"/>
      <c r="IM53" s="142"/>
      <c r="IN53" s="142"/>
      <c r="IO53" s="142"/>
      <c r="IP53" s="142"/>
      <c r="IQ53" s="142"/>
      <c r="IR53" s="142"/>
      <c r="IS53" s="142"/>
      <c r="IT53" s="142"/>
      <c r="IU53" s="142"/>
      <c r="IV53" s="142"/>
    </row>
    <row r="54" spans="1:256" s="32" customFormat="1" ht="50.25" customHeight="1" x14ac:dyDescent="0.35">
      <c r="A54" s="433" t="s">
        <v>281</v>
      </c>
      <c r="B54" s="434"/>
      <c r="C54" s="434"/>
      <c r="D54" s="434"/>
      <c r="E54" s="434"/>
      <c r="F54" s="434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</row>
    <row r="55" spans="1:256" s="143" customFormat="1" ht="23.45" customHeight="1" x14ac:dyDescent="0.35">
      <c r="A55" s="9"/>
      <c r="B55" s="9"/>
      <c r="C55" s="7" t="s">
        <v>43</v>
      </c>
      <c r="D55" s="7" t="s">
        <v>8</v>
      </c>
      <c r="E55" s="10">
        <v>7000</v>
      </c>
      <c r="F55" s="11" t="s">
        <v>6</v>
      </c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2"/>
      <c r="DS55" s="142"/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2"/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2"/>
      <c r="FL55" s="142"/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2"/>
      <c r="GA55" s="142"/>
      <c r="GB55" s="142"/>
      <c r="GC55" s="142"/>
      <c r="GD55" s="142"/>
      <c r="GE55" s="142"/>
      <c r="GF55" s="142"/>
      <c r="GG55" s="142"/>
      <c r="GH55" s="142"/>
      <c r="GI55" s="142"/>
      <c r="GJ55" s="142"/>
      <c r="GK55" s="142"/>
      <c r="GL55" s="142"/>
      <c r="GM55" s="142"/>
      <c r="GN55" s="142"/>
      <c r="GO55" s="142"/>
      <c r="GP55" s="142"/>
      <c r="GQ55" s="142"/>
      <c r="GR55" s="142"/>
      <c r="GS55" s="142"/>
      <c r="GT55" s="142"/>
      <c r="GU55" s="142"/>
      <c r="GV55" s="142"/>
      <c r="GW55" s="142"/>
      <c r="GX55" s="142"/>
      <c r="GY55" s="142"/>
      <c r="GZ55" s="142"/>
      <c r="HA55" s="142"/>
      <c r="HB55" s="142"/>
      <c r="HC55" s="142"/>
      <c r="HD55" s="142"/>
      <c r="HE55" s="142"/>
      <c r="HF55" s="142"/>
      <c r="HG55" s="142"/>
      <c r="HH55" s="142"/>
      <c r="HI55" s="142"/>
      <c r="HJ55" s="142"/>
      <c r="HK55" s="142"/>
      <c r="HL55" s="142"/>
      <c r="HM55" s="142"/>
      <c r="HN55" s="142"/>
      <c r="HO55" s="142"/>
      <c r="HP55" s="142"/>
      <c r="HQ55" s="142"/>
      <c r="HR55" s="142"/>
      <c r="HS55" s="142"/>
      <c r="HT55" s="142"/>
      <c r="HU55" s="142"/>
      <c r="HV55" s="142"/>
      <c r="HW55" s="142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2"/>
      <c r="IJ55" s="142"/>
      <c r="IK55" s="142"/>
      <c r="IL55" s="142"/>
      <c r="IM55" s="142"/>
      <c r="IN55" s="142"/>
      <c r="IO55" s="142"/>
      <c r="IP55" s="142"/>
      <c r="IQ55" s="142"/>
      <c r="IR55" s="142"/>
      <c r="IS55" s="142"/>
      <c r="IT55" s="142"/>
      <c r="IU55" s="142"/>
      <c r="IV55" s="142"/>
    </row>
    <row r="56" spans="1:256" s="407" customFormat="1" ht="50.25" customHeight="1" x14ac:dyDescent="0.5">
      <c r="A56" s="427" t="s">
        <v>262</v>
      </c>
      <c r="B56" s="425"/>
      <c r="C56" s="425"/>
      <c r="D56" s="425"/>
      <c r="E56" s="425"/>
      <c r="F56" s="425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406"/>
      <c r="AI56" s="406"/>
      <c r="AJ56" s="406"/>
      <c r="AK56" s="406"/>
      <c r="AL56" s="406"/>
      <c r="AM56" s="406"/>
      <c r="AN56" s="406"/>
      <c r="AO56" s="406"/>
      <c r="AP56" s="406"/>
      <c r="AQ56" s="406"/>
      <c r="AR56" s="406"/>
      <c r="AS56" s="406"/>
      <c r="AT56" s="406"/>
      <c r="AU56" s="406"/>
      <c r="AV56" s="406"/>
      <c r="AW56" s="406"/>
      <c r="AX56" s="406"/>
      <c r="AY56" s="406"/>
      <c r="AZ56" s="406"/>
      <c r="BA56" s="406"/>
      <c r="BB56" s="406"/>
      <c r="BC56" s="406"/>
      <c r="BD56" s="406"/>
      <c r="BE56" s="406"/>
      <c r="BF56" s="406"/>
      <c r="BG56" s="406"/>
      <c r="BH56" s="406"/>
      <c r="BI56" s="406"/>
      <c r="BJ56" s="406"/>
      <c r="BK56" s="406"/>
      <c r="BL56" s="406"/>
      <c r="BM56" s="406"/>
      <c r="BN56" s="406"/>
      <c r="BO56" s="406"/>
      <c r="BP56" s="406"/>
      <c r="BQ56" s="406"/>
      <c r="BR56" s="406"/>
      <c r="BS56" s="406"/>
      <c r="BT56" s="406"/>
      <c r="BU56" s="406"/>
      <c r="BV56" s="406"/>
      <c r="BW56" s="406"/>
      <c r="BX56" s="406"/>
      <c r="BY56" s="406"/>
      <c r="BZ56" s="406"/>
      <c r="CA56" s="406"/>
      <c r="CB56" s="406"/>
      <c r="CC56" s="406"/>
      <c r="CD56" s="406"/>
      <c r="CE56" s="406"/>
      <c r="CF56" s="406"/>
      <c r="CG56" s="406"/>
      <c r="CH56" s="406"/>
      <c r="CI56" s="406"/>
      <c r="CJ56" s="406"/>
      <c r="CK56" s="406"/>
      <c r="CL56" s="406"/>
      <c r="CM56" s="406"/>
      <c r="CN56" s="406"/>
      <c r="CO56" s="406"/>
      <c r="CP56" s="406"/>
      <c r="CQ56" s="406"/>
      <c r="CR56" s="406"/>
      <c r="CS56" s="406"/>
      <c r="CT56" s="406"/>
      <c r="CU56" s="406"/>
      <c r="CV56" s="406"/>
      <c r="CW56" s="406"/>
      <c r="CX56" s="406"/>
      <c r="CY56" s="406"/>
      <c r="CZ56" s="406"/>
      <c r="DA56" s="406"/>
      <c r="DB56" s="406"/>
      <c r="DC56" s="406"/>
      <c r="DD56" s="406"/>
      <c r="DE56" s="406"/>
      <c r="DF56" s="406"/>
      <c r="DG56" s="406"/>
      <c r="DH56" s="406"/>
      <c r="DI56" s="406"/>
      <c r="DJ56" s="406"/>
      <c r="DK56" s="406"/>
      <c r="DL56" s="406"/>
      <c r="DM56" s="406"/>
      <c r="DN56" s="406"/>
      <c r="DO56" s="406"/>
      <c r="DP56" s="406"/>
      <c r="DQ56" s="406"/>
      <c r="DR56" s="406"/>
      <c r="DS56" s="406"/>
      <c r="DT56" s="406"/>
      <c r="DU56" s="406"/>
      <c r="DV56" s="406"/>
      <c r="DW56" s="406"/>
      <c r="DX56" s="406"/>
      <c r="DY56" s="406"/>
      <c r="DZ56" s="406"/>
      <c r="EA56" s="406"/>
      <c r="EB56" s="406"/>
      <c r="EC56" s="406"/>
      <c r="ED56" s="406"/>
      <c r="EE56" s="406"/>
      <c r="EF56" s="406"/>
      <c r="EG56" s="406"/>
      <c r="EH56" s="406"/>
      <c r="EI56" s="406"/>
      <c r="EJ56" s="406"/>
      <c r="EK56" s="406"/>
      <c r="EL56" s="406"/>
      <c r="EM56" s="406"/>
      <c r="EN56" s="406"/>
      <c r="EO56" s="406"/>
      <c r="EP56" s="406"/>
      <c r="EQ56" s="406"/>
      <c r="ER56" s="406"/>
      <c r="ES56" s="406"/>
      <c r="ET56" s="406"/>
      <c r="EU56" s="406"/>
      <c r="EV56" s="406"/>
      <c r="EW56" s="406"/>
      <c r="EX56" s="406"/>
      <c r="EY56" s="406"/>
      <c r="EZ56" s="406"/>
      <c r="FA56" s="406"/>
      <c r="FB56" s="406"/>
      <c r="FC56" s="406"/>
      <c r="FD56" s="406"/>
      <c r="FE56" s="406"/>
      <c r="FF56" s="406"/>
      <c r="FG56" s="406"/>
      <c r="FH56" s="406"/>
      <c r="FI56" s="406"/>
      <c r="FJ56" s="406"/>
      <c r="FK56" s="406"/>
      <c r="FL56" s="406"/>
      <c r="FM56" s="406"/>
      <c r="FN56" s="406"/>
      <c r="FO56" s="406"/>
      <c r="FP56" s="406"/>
      <c r="FQ56" s="406"/>
      <c r="FR56" s="406"/>
      <c r="FS56" s="406"/>
      <c r="FT56" s="406"/>
      <c r="FU56" s="406"/>
      <c r="FV56" s="406"/>
      <c r="FW56" s="406"/>
      <c r="FX56" s="406"/>
      <c r="FY56" s="406"/>
      <c r="FZ56" s="406"/>
      <c r="GA56" s="406"/>
      <c r="GB56" s="406"/>
      <c r="GC56" s="406"/>
      <c r="GD56" s="406"/>
      <c r="GE56" s="406"/>
      <c r="GF56" s="406"/>
      <c r="GG56" s="406"/>
      <c r="GH56" s="406"/>
      <c r="GI56" s="406"/>
      <c r="GJ56" s="406"/>
      <c r="GK56" s="406"/>
      <c r="GL56" s="406"/>
      <c r="GM56" s="406"/>
      <c r="GN56" s="406"/>
      <c r="GO56" s="406"/>
      <c r="GP56" s="406"/>
      <c r="GQ56" s="406"/>
      <c r="GR56" s="406"/>
      <c r="GS56" s="406"/>
      <c r="GT56" s="406"/>
      <c r="GU56" s="406"/>
      <c r="GV56" s="406"/>
      <c r="GW56" s="406"/>
      <c r="GX56" s="406"/>
      <c r="GY56" s="406"/>
      <c r="GZ56" s="406"/>
      <c r="HA56" s="406"/>
      <c r="HB56" s="406"/>
      <c r="HC56" s="406"/>
      <c r="HD56" s="406"/>
      <c r="HE56" s="406"/>
      <c r="HF56" s="406"/>
      <c r="HG56" s="406"/>
      <c r="HH56" s="406"/>
      <c r="HI56" s="406"/>
      <c r="HJ56" s="406"/>
      <c r="HK56" s="406"/>
      <c r="HL56" s="406"/>
      <c r="HM56" s="406"/>
      <c r="HN56" s="406"/>
      <c r="HO56" s="406"/>
      <c r="HP56" s="406"/>
      <c r="HQ56" s="406"/>
      <c r="HR56" s="406"/>
      <c r="HS56" s="406"/>
      <c r="HT56" s="406"/>
      <c r="HU56" s="406"/>
      <c r="HV56" s="406"/>
      <c r="HW56" s="406"/>
      <c r="HX56" s="406"/>
      <c r="HY56" s="406"/>
      <c r="HZ56" s="406"/>
      <c r="IA56" s="406"/>
      <c r="IB56" s="406"/>
      <c r="IC56" s="406"/>
      <c r="ID56" s="406"/>
      <c r="IE56" s="406"/>
      <c r="IF56" s="406"/>
      <c r="IG56" s="406"/>
      <c r="IH56" s="406"/>
      <c r="II56" s="406"/>
      <c r="IJ56" s="406"/>
      <c r="IK56" s="406"/>
      <c r="IL56" s="406"/>
      <c r="IM56" s="406"/>
      <c r="IN56" s="406"/>
      <c r="IO56" s="406"/>
      <c r="IP56" s="406"/>
      <c r="IQ56" s="406"/>
      <c r="IR56" s="406"/>
      <c r="IS56" s="406"/>
      <c r="IT56" s="406"/>
      <c r="IU56" s="406"/>
      <c r="IV56" s="406"/>
    </row>
    <row r="57" spans="1:256" s="143" customFormat="1" ht="23.45" customHeight="1" x14ac:dyDescent="0.35">
      <c r="A57" s="9"/>
      <c r="B57" s="9"/>
      <c r="C57" s="7" t="s">
        <v>325</v>
      </c>
      <c r="D57" s="7" t="s">
        <v>8</v>
      </c>
      <c r="E57" s="10">
        <v>60000</v>
      </c>
      <c r="F57" s="11" t="s">
        <v>6</v>
      </c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  <c r="DO57" s="142"/>
      <c r="DP57" s="142"/>
      <c r="DQ57" s="142"/>
      <c r="DR57" s="142"/>
      <c r="DS57" s="142"/>
      <c r="DT57" s="142"/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42"/>
      <c r="EL57" s="142"/>
      <c r="EM57" s="142"/>
      <c r="EN57" s="142"/>
      <c r="EO57" s="142"/>
      <c r="EP57" s="142"/>
      <c r="EQ57" s="142"/>
      <c r="ER57" s="142"/>
      <c r="ES57" s="142"/>
      <c r="ET57" s="142"/>
      <c r="EU57" s="142"/>
      <c r="EV57" s="142"/>
      <c r="EW57" s="142"/>
      <c r="EX57" s="142"/>
      <c r="EY57" s="142"/>
      <c r="EZ57" s="142"/>
      <c r="FA57" s="142"/>
      <c r="FB57" s="142"/>
      <c r="FC57" s="142"/>
      <c r="FD57" s="142"/>
      <c r="FE57" s="142"/>
      <c r="FF57" s="142"/>
      <c r="FG57" s="142"/>
      <c r="FH57" s="142"/>
      <c r="FI57" s="142"/>
      <c r="FJ57" s="142"/>
      <c r="FK57" s="142"/>
      <c r="FL57" s="142"/>
      <c r="FM57" s="142"/>
      <c r="FN57" s="142"/>
      <c r="FO57" s="142"/>
      <c r="FP57" s="142"/>
      <c r="FQ57" s="142"/>
      <c r="FR57" s="142"/>
      <c r="FS57" s="142"/>
      <c r="FT57" s="142"/>
      <c r="FU57" s="142"/>
      <c r="FV57" s="142"/>
      <c r="FW57" s="142"/>
      <c r="FX57" s="142"/>
      <c r="FY57" s="142"/>
      <c r="FZ57" s="142"/>
      <c r="GA57" s="142"/>
      <c r="GB57" s="142"/>
      <c r="GC57" s="142"/>
      <c r="GD57" s="142"/>
      <c r="GE57" s="142"/>
      <c r="GF57" s="142"/>
      <c r="GG57" s="142"/>
      <c r="GH57" s="142"/>
      <c r="GI57" s="142"/>
      <c r="GJ57" s="142"/>
      <c r="GK57" s="142"/>
      <c r="GL57" s="142"/>
      <c r="GM57" s="142"/>
      <c r="GN57" s="142"/>
      <c r="GO57" s="142"/>
      <c r="GP57" s="142"/>
      <c r="GQ57" s="142"/>
      <c r="GR57" s="142"/>
      <c r="GS57" s="142"/>
      <c r="GT57" s="142"/>
      <c r="GU57" s="142"/>
      <c r="GV57" s="142"/>
      <c r="GW57" s="142"/>
      <c r="GX57" s="142"/>
      <c r="GY57" s="142"/>
      <c r="GZ57" s="142"/>
      <c r="HA57" s="142"/>
      <c r="HB57" s="142"/>
      <c r="HC57" s="142"/>
      <c r="HD57" s="142"/>
      <c r="HE57" s="142"/>
      <c r="HF57" s="142"/>
      <c r="HG57" s="142"/>
      <c r="HH57" s="142"/>
      <c r="HI57" s="142"/>
      <c r="HJ57" s="142"/>
      <c r="HK57" s="142"/>
      <c r="HL57" s="142"/>
      <c r="HM57" s="142"/>
      <c r="HN57" s="142"/>
      <c r="HO57" s="142"/>
      <c r="HP57" s="142"/>
      <c r="HQ57" s="142"/>
      <c r="HR57" s="142"/>
      <c r="HS57" s="142"/>
      <c r="HT57" s="142"/>
      <c r="HU57" s="142"/>
      <c r="HV57" s="142"/>
      <c r="HW57" s="142"/>
      <c r="HX57" s="142"/>
      <c r="HY57" s="142"/>
      <c r="HZ57" s="142"/>
      <c r="IA57" s="142"/>
      <c r="IB57" s="142"/>
      <c r="IC57" s="142"/>
      <c r="ID57" s="142"/>
      <c r="IE57" s="142"/>
      <c r="IF57" s="142"/>
      <c r="IG57" s="142"/>
      <c r="IH57" s="142"/>
      <c r="II57" s="142"/>
      <c r="IJ57" s="142"/>
      <c r="IK57" s="142"/>
      <c r="IL57" s="142"/>
      <c r="IM57" s="142"/>
      <c r="IN57" s="142"/>
      <c r="IO57" s="142"/>
      <c r="IP57" s="142"/>
      <c r="IQ57" s="142"/>
      <c r="IR57" s="142"/>
      <c r="IS57" s="142"/>
      <c r="IT57" s="142"/>
      <c r="IU57" s="142"/>
      <c r="IV57" s="142"/>
    </row>
    <row r="58" spans="1:256" s="405" customFormat="1" ht="71.25" customHeight="1" x14ac:dyDescent="0.5">
      <c r="A58" s="426" t="s">
        <v>326</v>
      </c>
      <c r="B58" s="426"/>
      <c r="C58" s="426"/>
      <c r="D58" s="426"/>
      <c r="E58" s="426"/>
      <c r="F58" s="426"/>
      <c r="G58" s="404"/>
      <c r="H58" s="404"/>
      <c r="I58" s="404"/>
      <c r="J58" s="404"/>
      <c r="K58" s="404"/>
      <c r="L58" s="404"/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4"/>
      <c r="AJ58" s="404"/>
      <c r="AK58" s="404"/>
      <c r="AL58" s="404"/>
      <c r="AM58" s="404"/>
      <c r="AN58" s="404"/>
      <c r="AO58" s="404"/>
      <c r="AP58" s="404"/>
      <c r="AQ58" s="404"/>
      <c r="AR58" s="404"/>
      <c r="AS58" s="404"/>
      <c r="AT58" s="404"/>
      <c r="AU58" s="404"/>
      <c r="AV58" s="404"/>
      <c r="AW58" s="404"/>
      <c r="AX58" s="404"/>
      <c r="AY58" s="404"/>
      <c r="AZ58" s="404"/>
      <c r="BA58" s="404"/>
      <c r="BB58" s="404"/>
      <c r="BC58" s="404"/>
      <c r="BD58" s="404"/>
      <c r="BE58" s="404"/>
      <c r="BF58" s="404"/>
      <c r="BG58" s="404"/>
      <c r="BH58" s="404"/>
      <c r="BI58" s="404"/>
      <c r="BJ58" s="404"/>
      <c r="BK58" s="404"/>
      <c r="BL58" s="404"/>
      <c r="BM58" s="404"/>
      <c r="BN58" s="404"/>
      <c r="BO58" s="404"/>
      <c r="BP58" s="404"/>
      <c r="BQ58" s="404"/>
      <c r="BR58" s="404"/>
      <c r="BS58" s="404"/>
      <c r="BT58" s="404"/>
      <c r="BU58" s="404"/>
      <c r="BV58" s="404"/>
      <c r="BW58" s="404"/>
      <c r="BX58" s="404"/>
      <c r="BY58" s="404"/>
      <c r="BZ58" s="404"/>
      <c r="CA58" s="404"/>
      <c r="CB58" s="404"/>
      <c r="CC58" s="404"/>
      <c r="CD58" s="404"/>
      <c r="CE58" s="404"/>
      <c r="CF58" s="404"/>
      <c r="CG58" s="404"/>
      <c r="CH58" s="404"/>
      <c r="CI58" s="404"/>
      <c r="CJ58" s="404"/>
      <c r="CK58" s="404"/>
      <c r="CL58" s="404"/>
      <c r="CM58" s="404"/>
      <c r="CN58" s="404"/>
      <c r="CO58" s="404"/>
      <c r="CP58" s="404"/>
      <c r="CQ58" s="404"/>
      <c r="CR58" s="404"/>
      <c r="CS58" s="404"/>
      <c r="CT58" s="404"/>
      <c r="CU58" s="404"/>
      <c r="CV58" s="404"/>
      <c r="CW58" s="404"/>
      <c r="CX58" s="404"/>
      <c r="CY58" s="404"/>
      <c r="CZ58" s="404"/>
      <c r="DA58" s="404"/>
      <c r="DB58" s="404"/>
      <c r="DC58" s="404"/>
      <c r="DD58" s="404"/>
      <c r="DE58" s="404"/>
      <c r="DF58" s="404"/>
      <c r="DG58" s="404"/>
      <c r="DH58" s="404"/>
      <c r="DI58" s="404"/>
      <c r="DJ58" s="404"/>
      <c r="DK58" s="404"/>
      <c r="DL58" s="404"/>
      <c r="DM58" s="404"/>
      <c r="DN58" s="404"/>
      <c r="DO58" s="404"/>
      <c r="DP58" s="404"/>
      <c r="DQ58" s="404"/>
      <c r="DR58" s="404"/>
      <c r="DS58" s="404"/>
      <c r="DT58" s="404"/>
      <c r="DU58" s="404"/>
      <c r="DV58" s="404"/>
      <c r="DW58" s="404"/>
      <c r="DX58" s="404"/>
      <c r="DY58" s="404"/>
      <c r="DZ58" s="404"/>
      <c r="EA58" s="404"/>
      <c r="EB58" s="404"/>
      <c r="EC58" s="404"/>
      <c r="ED58" s="404"/>
      <c r="EE58" s="404"/>
      <c r="EF58" s="404"/>
      <c r="EG58" s="404"/>
      <c r="EH58" s="404"/>
      <c r="EI58" s="404"/>
      <c r="EJ58" s="404"/>
      <c r="EK58" s="404"/>
      <c r="EL58" s="404"/>
      <c r="EM58" s="404"/>
      <c r="EN58" s="404"/>
      <c r="EO58" s="404"/>
      <c r="EP58" s="404"/>
      <c r="EQ58" s="404"/>
      <c r="ER58" s="404"/>
      <c r="ES58" s="404"/>
      <c r="ET58" s="404"/>
      <c r="EU58" s="404"/>
      <c r="EV58" s="404"/>
      <c r="EW58" s="404"/>
      <c r="EX58" s="404"/>
      <c r="EY58" s="404"/>
      <c r="EZ58" s="404"/>
      <c r="FA58" s="404"/>
      <c r="FB58" s="404"/>
      <c r="FC58" s="404"/>
      <c r="FD58" s="404"/>
      <c r="FE58" s="404"/>
      <c r="FF58" s="404"/>
      <c r="FG58" s="404"/>
      <c r="FH58" s="404"/>
      <c r="FI58" s="404"/>
      <c r="FJ58" s="404"/>
      <c r="FK58" s="404"/>
      <c r="FL58" s="404"/>
      <c r="FM58" s="404"/>
      <c r="FN58" s="404"/>
      <c r="FO58" s="404"/>
      <c r="FP58" s="404"/>
      <c r="FQ58" s="404"/>
      <c r="FR58" s="404"/>
      <c r="FS58" s="404"/>
      <c r="FT58" s="404"/>
      <c r="FU58" s="404"/>
      <c r="FV58" s="404"/>
      <c r="FW58" s="404"/>
      <c r="FX58" s="404"/>
      <c r="FY58" s="404"/>
      <c r="FZ58" s="404"/>
      <c r="GA58" s="404"/>
      <c r="GB58" s="404"/>
      <c r="GC58" s="404"/>
      <c r="GD58" s="404"/>
      <c r="GE58" s="404"/>
      <c r="GF58" s="404"/>
      <c r="GG58" s="404"/>
      <c r="GH58" s="404"/>
      <c r="GI58" s="404"/>
      <c r="GJ58" s="404"/>
      <c r="GK58" s="404"/>
      <c r="GL58" s="404"/>
      <c r="GM58" s="404"/>
      <c r="GN58" s="404"/>
      <c r="GO58" s="404"/>
      <c r="GP58" s="404"/>
      <c r="GQ58" s="404"/>
      <c r="GR58" s="404"/>
      <c r="GS58" s="404"/>
      <c r="GT58" s="404"/>
      <c r="GU58" s="404"/>
      <c r="GV58" s="404"/>
      <c r="GW58" s="404"/>
      <c r="GX58" s="404"/>
      <c r="GY58" s="404"/>
      <c r="GZ58" s="404"/>
      <c r="HA58" s="404"/>
      <c r="HB58" s="404"/>
      <c r="HC58" s="404"/>
      <c r="HD58" s="404"/>
      <c r="HE58" s="404"/>
      <c r="HF58" s="404"/>
      <c r="HG58" s="404"/>
      <c r="HH58" s="404"/>
      <c r="HI58" s="404"/>
      <c r="HJ58" s="404"/>
      <c r="HK58" s="404"/>
      <c r="HL58" s="404"/>
      <c r="HM58" s="404"/>
      <c r="HN58" s="404"/>
      <c r="HO58" s="404"/>
      <c r="HP58" s="404"/>
      <c r="HQ58" s="404"/>
      <c r="HR58" s="404"/>
      <c r="HS58" s="404"/>
      <c r="HT58" s="404"/>
      <c r="HU58" s="404"/>
      <c r="HV58" s="404"/>
      <c r="HW58" s="404"/>
      <c r="HX58" s="404"/>
      <c r="HY58" s="404"/>
      <c r="HZ58" s="404"/>
      <c r="IA58" s="404"/>
      <c r="IB58" s="404"/>
      <c r="IC58" s="404"/>
      <c r="ID58" s="404"/>
      <c r="IE58" s="404"/>
      <c r="IF58" s="404"/>
      <c r="IG58" s="404"/>
      <c r="IH58" s="404"/>
      <c r="II58" s="404"/>
      <c r="IJ58" s="404"/>
      <c r="IK58" s="404"/>
      <c r="IL58" s="404"/>
      <c r="IM58" s="404"/>
      <c r="IN58" s="404"/>
      <c r="IO58" s="404"/>
      <c r="IP58" s="404"/>
      <c r="IQ58" s="404"/>
      <c r="IR58" s="404"/>
      <c r="IS58" s="404"/>
      <c r="IT58" s="404"/>
      <c r="IU58" s="404"/>
      <c r="IV58" s="404"/>
    </row>
    <row r="59" spans="1:256" s="143" customFormat="1" ht="23.45" customHeight="1" x14ac:dyDescent="0.35">
      <c r="A59" s="9"/>
      <c r="B59" s="9"/>
      <c r="C59" s="7" t="s">
        <v>44</v>
      </c>
      <c r="D59" s="7" t="s">
        <v>8</v>
      </c>
      <c r="E59" s="10">
        <v>20000</v>
      </c>
      <c r="F59" s="11" t="s">
        <v>6</v>
      </c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  <c r="FO59" s="142"/>
      <c r="FP59" s="142"/>
      <c r="FQ59" s="142"/>
      <c r="FR59" s="142"/>
      <c r="FS59" s="142"/>
      <c r="FT59" s="142"/>
      <c r="FU59" s="142"/>
      <c r="FV59" s="142"/>
      <c r="FW59" s="142"/>
      <c r="FX59" s="142"/>
      <c r="FY59" s="142"/>
      <c r="FZ59" s="142"/>
      <c r="GA59" s="142"/>
      <c r="GB59" s="142"/>
      <c r="GC59" s="142"/>
      <c r="GD59" s="142"/>
      <c r="GE59" s="142"/>
      <c r="GF59" s="142"/>
      <c r="GG59" s="142"/>
      <c r="GH59" s="142"/>
      <c r="GI59" s="142"/>
      <c r="GJ59" s="142"/>
      <c r="GK59" s="142"/>
      <c r="GL59" s="142"/>
      <c r="GM59" s="142"/>
      <c r="GN59" s="142"/>
      <c r="GO59" s="142"/>
      <c r="GP59" s="142"/>
      <c r="GQ59" s="142"/>
      <c r="GR59" s="142"/>
      <c r="GS59" s="142"/>
      <c r="GT59" s="142"/>
      <c r="GU59" s="142"/>
      <c r="GV59" s="142"/>
      <c r="GW59" s="142"/>
      <c r="GX59" s="142"/>
      <c r="GY59" s="142"/>
      <c r="GZ59" s="142"/>
      <c r="HA59" s="142"/>
      <c r="HB59" s="142"/>
      <c r="HC59" s="142"/>
      <c r="HD59" s="142"/>
      <c r="HE59" s="142"/>
      <c r="HF59" s="142"/>
      <c r="HG59" s="142"/>
      <c r="HH59" s="142"/>
      <c r="HI59" s="142"/>
      <c r="HJ59" s="142"/>
      <c r="HK59" s="142"/>
      <c r="HL59" s="142"/>
      <c r="HM59" s="142"/>
      <c r="HN59" s="142"/>
      <c r="HO59" s="142"/>
      <c r="HP59" s="142"/>
      <c r="HQ59" s="142"/>
      <c r="HR59" s="142"/>
      <c r="HS59" s="142"/>
      <c r="HT59" s="142"/>
      <c r="HU59" s="142"/>
      <c r="HV59" s="142"/>
      <c r="HW59" s="142"/>
      <c r="HX59" s="142"/>
      <c r="HY59" s="142"/>
      <c r="HZ59" s="142"/>
      <c r="IA59" s="142"/>
      <c r="IB59" s="142"/>
      <c r="IC59" s="142"/>
      <c r="ID59" s="142"/>
      <c r="IE59" s="142"/>
      <c r="IF59" s="142"/>
      <c r="IG59" s="142"/>
      <c r="IH59" s="142"/>
      <c r="II59" s="142"/>
      <c r="IJ59" s="142"/>
      <c r="IK59" s="142"/>
      <c r="IL59" s="142"/>
      <c r="IM59" s="142"/>
      <c r="IN59" s="142"/>
      <c r="IO59" s="142"/>
      <c r="IP59" s="142"/>
      <c r="IQ59" s="142"/>
      <c r="IR59" s="142"/>
      <c r="IS59" s="142"/>
      <c r="IT59" s="142"/>
      <c r="IU59" s="142"/>
      <c r="IV59" s="142"/>
    </row>
    <row r="60" spans="1:256" s="32" customFormat="1" ht="50.25" customHeight="1" x14ac:dyDescent="0.35">
      <c r="A60" s="433" t="s">
        <v>261</v>
      </c>
      <c r="B60" s="434"/>
      <c r="C60" s="434"/>
      <c r="D60" s="434"/>
      <c r="E60" s="434"/>
      <c r="F60" s="434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</row>
    <row r="61" spans="1:256" s="143" customFormat="1" ht="23.45" customHeight="1" x14ac:dyDescent="0.35">
      <c r="A61" s="9"/>
      <c r="B61" s="9"/>
      <c r="C61" s="7" t="s">
        <v>45</v>
      </c>
      <c r="D61" s="7" t="s">
        <v>8</v>
      </c>
      <c r="E61" s="10">
        <v>3000</v>
      </c>
      <c r="F61" s="11" t="s">
        <v>6</v>
      </c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2"/>
      <c r="DA61" s="142"/>
      <c r="DB61" s="142"/>
      <c r="DC61" s="142"/>
      <c r="DD61" s="142"/>
      <c r="DE61" s="142"/>
      <c r="DF61" s="142"/>
      <c r="DG61" s="142"/>
      <c r="DH61" s="142"/>
      <c r="DI61" s="142"/>
      <c r="DJ61" s="142"/>
      <c r="DK61" s="142"/>
      <c r="DL61" s="142"/>
      <c r="DM61" s="142"/>
      <c r="DN61" s="142"/>
      <c r="DO61" s="142"/>
      <c r="DP61" s="142"/>
      <c r="DQ61" s="142"/>
      <c r="DR61" s="142"/>
      <c r="DS61" s="142"/>
      <c r="DT61" s="142"/>
      <c r="DU61" s="142"/>
      <c r="DV61" s="142"/>
      <c r="DW61" s="142"/>
      <c r="DX61" s="142"/>
      <c r="DY61" s="142"/>
      <c r="DZ61" s="142"/>
      <c r="EA61" s="142"/>
      <c r="EB61" s="142"/>
      <c r="EC61" s="142"/>
      <c r="ED61" s="142"/>
      <c r="EE61" s="142"/>
      <c r="EF61" s="142"/>
      <c r="EG61" s="142"/>
      <c r="EH61" s="142"/>
      <c r="EI61" s="142"/>
      <c r="EJ61" s="142"/>
      <c r="EK61" s="142"/>
      <c r="EL61" s="142"/>
      <c r="EM61" s="142"/>
      <c r="EN61" s="142"/>
      <c r="EO61" s="142"/>
      <c r="EP61" s="142"/>
      <c r="EQ61" s="142"/>
      <c r="ER61" s="142"/>
      <c r="ES61" s="142"/>
      <c r="ET61" s="142"/>
      <c r="EU61" s="142"/>
      <c r="EV61" s="142"/>
      <c r="EW61" s="142"/>
      <c r="EX61" s="142"/>
      <c r="EY61" s="142"/>
      <c r="EZ61" s="142"/>
      <c r="FA61" s="142"/>
      <c r="FB61" s="142"/>
      <c r="FC61" s="142"/>
      <c r="FD61" s="142"/>
      <c r="FE61" s="142"/>
      <c r="FF61" s="142"/>
      <c r="FG61" s="142"/>
      <c r="FH61" s="142"/>
      <c r="FI61" s="142"/>
      <c r="FJ61" s="142"/>
      <c r="FK61" s="142"/>
      <c r="FL61" s="142"/>
      <c r="FM61" s="142"/>
      <c r="FN61" s="142"/>
      <c r="FO61" s="142"/>
      <c r="FP61" s="142"/>
      <c r="FQ61" s="142"/>
      <c r="FR61" s="142"/>
      <c r="FS61" s="142"/>
      <c r="FT61" s="142"/>
      <c r="FU61" s="142"/>
      <c r="FV61" s="142"/>
      <c r="FW61" s="142"/>
      <c r="FX61" s="142"/>
      <c r="FY61" s="142"/>
      <c r="FZ61" s="142"/>
      <c r="GA61" s="142"/>
      <c r="GB61" s="142"/>
      <c r="GC61" s="142"/>
      <c r="GD61" s="142"/>
      <c r="GE61" s="142"/>
      <c r="GF61" s="142"/>
      <c r="GG61" s="142"/>
      <c r="GH61" s="142"/>
      <c r="GI61" s="142"/>
      <c r="GJ61" s="142"/>
      <c r="GK61" s="142"/>
      <c r="GL61" s="142"/>
      <c r="GM61" s="142"/>
      <c r="GN61" s="142"/>
      <c r="GO61" s="142"/>
      <c r="GP61" s="142"/>
      <c r="GQ61" s="142"/>
      <c r="GR61" s="142"/>
      <c r="GS61" s="142"/>
      <c r="GT61" s="142"/>
      <c r="GU61" s="142"/>
      <c r="GV61" s="142"/>
      <c r="GW61" s="142"/>
      <c r="GX61" s="142"/>
      <c r="GY61" s="142"/>
      <c r="GZ61" s="142"/>
      <c r="HA61" s="142"/>
      <c r="HB61" s="142"/>
      <c r="HC61" s="142"/>
      <c r="HD61" s="142"/>
      <c r="HE61" s="142"/>
      <c r="HF61" s="142"/>
      <c r="HG61" s="142"/>
      <c r="HH61" s="142"/>
      <c r="HI61" s="142"/>
      <c r="HJ61" s="142"/>
      <c r="HK61" s="142"/>
      <c r="HL61" s="142"/>
      <c r="HM61" s="142"/>
      <c r="HN61" s="142"/>
      <c r="HO61" s="142"/>
      <c r="HP61" s="142"/>
      <c r="HQ61" s="142"/>
      <c r="HR61" s="142"/>
      <c r="HS61" s="142"/>
      <c r="HT61" s="142"/>
      <c r="HU61" s="142"/>
      <c r="HV61" s="142"/>
      <c r="HW61" s="142"/>
      <c r="HX61" s="142"/>
      <c r="HY61" s="142"/>
      <c r="HZ61" s="142"/>
      <c r="IA61" s="142"/>
      <c r="IB61" s="142"/>
      <c r="IC61" s="142"/>
      <c r="ID61" s="142"/>
      <c r="IE61" s="142"/>
      <c r="IF61" s="142"/>
      <c r="IG61" s="142"/>
      <c r="IH61" s="142"/>
      <c r="II61" s="142"/>
      <c r="IJ61" s="142"/>
      <c r="IK61" s="142"/>
      <c r="IL61" s="142"/>
      <c r="IM61" s="142"/>
      <c r="IN61" s="142"/>
      <c r="IO61" s="142"/>
      <c r="IP61" s="142"/>
      <c r="IQ61" s="142"/>
      <c r="IR61" s="142"/>
      <c r="IS61" s="142"/>
      <c r="IT61" s="142"/>
      <c r="IU61" s="142"/>
      <c r="IV61" s="142"/>
    </row>
    <row r="62" spans="1:256" s="407" customFormat="1" ht="45.75" customHeight="1" x14ac:dyDescent="0.5">
      <c r="A62" s="427" t="s">
        <v>292</v>
      </c>
      <c r="B62" s="425"/>
      <c r="C62" s="425"/>
      <c r="D62" s="425"/>
      <c r="E62" s="425"/>
      <c r="F62" s="425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06"/>
      <c r="AA62" s="406"/>
      <c r="AB62" s="406"/>
      <c r="AC62" s="406"/>
      <c r="AD62" s="406"/>
      <c r="AE62" s="406"/>
      <c r="AF62" s="406"/>
      <c r="AG62" s="406"/>
      <c r="AH62" s="406"/>
      <c r="AI62" s="406"/>
      <c r="AJ62" s="406"/>
      <c r="AK62" s="406"/>
      <c r="AL62" s="406"/>
      <c r="AM62" s="406"/>
      <c r="AN62" s="406"/>
      <c r="AO62" s="406"/>
      <c r="AP62" s="406"/>
      <c r="AQ62" s="406"/>
      <c r="AR62" s="406"/>
      <c r="AS62" s="406"/>
      <c r="AT62" s="406"/>
      <c r="AU62" s="406"/>
      <c r="AV62" s="406"/>
      <c r="AW62" s="406"/>
      <c r="AX62" s="406"/>
      <c r="AY62" s="406"/>
      <c r="AZ62" s="406"/>
      <c r="BA62" s="406"/>
      <c r="BB62" s="406"/>
      <c r="BC62" s="406"/>
      <c r="BD62" s="406"/>
      <c r="BE62" s="406"/>
      <c r="BF62" s="406"/>
      <c r="BG62" s="406"/>
      <c r="BH62" s="406"/>
      <c r="BI62" s="406"/>
      <c r="BJ62" s="406"/>
      <c r="BK62" s="406"/>
      <c r="BL62" s="406"/>
      <c r="BM62" s="406"/>
      <c r="BN62" s="406"/>
      <c r="BO62" s="406"/>
      <c r="BP62" s="406"/>
      <c r="BQ62" s="406"/>
      <c r="BR62" s="406"/>
      <c r="BS62" s="406"/>
      <c r="BT62" s="406"/>
      <c r="BU62" s="406"/>
      <c r="BV62" s="406"/>
      <c r="BW62" s="406"/>
      <c r="BX62" s="406"/>
      <c r="BY62" s="406"/>
      <c r="BZ62" s="406"/>
      <c r="CA62" s="406"/>
      <c r="CB62" s="406"/>
      <c r="CC62" s="406"/>
      <c r="CD62" s="406"/>
      <c r="CE62" s="406"/>
      <c r="CF62" s="406"/>
      <c r="CG62" s="406"/>
      <c r="CH62" s="406"/>
      <c r="CI62" s="406"/>
      <c r="CJ62" s="406"/>
      <c r="CK62" s="406"/>
      <c r="CL62" s="406"/>
      <c r="CM62" s="406"/>
      <c r="CN62" s="406"/>
      <c r="CO62" s="406"/>
      <c r="CP62" s="406"/>
      <c r="CQ62" s="406"/>
      <c r="CR62" s="406"/>
      <c r="CS62" s="406"/>
      <c r="CT62" s="406"/>
      <c r="CU62" s="406"/>
      <c r="CV62" s="406"/>
      <c r="CW62" s="406"/>
      <c r="CX62" s="406"/>
      <c r="CY62" s="406"/>
      <c r="CZ62" s="406"/>
      <c r="DA62" s="406"/>
      <c r="DB62" s="406"/>
      <c r="DC62" s="406"/>
      <c r="DD62" s="406"/>
      <c r="DE62" s="406"/>
      <c r="DF62" s="406"/>
      <c r="DG62" s="406"/>
      <c r="DH62" s="406"/>
      <c r="DI62" s="406"/>
      <c r="DJ62" s="406"/>
      <c r="DK62" s="406"/>
      <c r="DL62" s="406"/>
      <c r="DM62" s="406"/>
      <c r="DN62" s="406"/>
      <c r="DO62" s="406"/>
      <c r="DP62" s="406"/>
      <c r="DQ62" s="406"/>
      <c r="DR62" s="406"/>
      <c r="DS62" s="406"/>
      <c r="DT62" s="406"/>
      <c r="DU62" s="406"/>
      <c r="DV62" s="406"/>
      <c r="DW62" s="406"/>
      <c r="DX62" s="406"/>
      <c r="DY62" s="406"/>
      <c r="DZ62" s="406"/>
      <c r="EA62" s="406"/>
      <c r="EB62" s="406"/>
      <c r="EC62" s="406"/>
      <c r="ED62" s="406"/>
      <c r="EE62" s="406"/>
      <c r="EF62" s="406"/>
      <c r="EG62" s="406"/>
      <c r="EH62" s="406"/>
      <c r="EI62" s="406"/>
      <c r="EJ62" s="406"/>
      <c r="EK62" s="406"/>
      <c r="EL62" s="406"/>
      <c r="EM62" s="406"/>
      <c r="EN62" s="406"/>
      <c r="EO62" s="406"/>
      <c r="EP62" s="406"/>
      <c r="EQ62" s="406"/>
      <c r="ER62" s="406"/>
      <c r="ES62" s="406"/>
      <c r="ET62" s="406"/>
      <c r="EU62" s="406"/>
      <c r="EV62" s="406"/>
      <c r="EW62" s="406"/>
      <c r="EX62" s="406"/>
      <c r="EY62" s="406"/>
      <c r="EZ62" s="406"/>
      <c r="FA62" s="406"/>
      <c r="FB62" s="406"/>
      <c r="FC62" s="406"/>
      <c r="FD62" s="406"/>
      <c r="FE62" s="406"/>
      <c r="FF62" s="406"/>
      <c r="FG62" s="406"/>
      <c r="FH62" s="406"/>
      <c r="FI62" s="406"/>
      <c r="FJ62" s="406"/>
      <c r="FK62" s="406"/>
      <c r="FL62" s="406"/>
      <c r="FM62" s="406"/>
      <c r="FN62" s="406"/>
      <c r="FO62" s="406"/>
      <c r="FP62" s="406"/>
      <c r="FQ62" s="406"/>
      <c r="FR62" s="406"/>
      <c r="FS62" s="406"/>
      <c r="FT62" s="406"/>
      <c r="FU62" s="406"/>
      <c r="FV62" s="406"/>
      <c r="FW62" s="406"/>
      <c r="FX62" s="406"/>
      <c r="FY62" s="406"/>
      <c r="FZ62" s="406"/>
      <c r="GA62" s="406"/>
      <c r="GB62" s="406"/>
      <c r="GC62" s="406"/>
      <c r="GD62" s="406"/>
      <c r="GE62" s="406"/>
      <c r="GF62" s="406"/>
      <c r="GG62" s="406"/>
      <c r="GH62" s="406"/>
      <c r="GI62" s="406"/>
      <c r="GJ62" s="406"/>
      <c r="GK62" s="406"/>
      <c r="GL62" s="406"/>
      <c r="GM62" s="406"/>
      <c r="GN62" s="406"/>
      <c r="GO62" s="406"/>
      <c r="GP62" s="406"/>
      <c r="GQ62" s="406"/>
      <c r="GR62" s="406"/>
      <c r="GS62" s="406"/>
      <c r="GT62" s="406"/>
      <c r="GU62" s="406"/>
      <c r="GV62" s="406"/>
      <c r="GW62" s="406"/>
      <c r="GX62" s="406"/>
      <c r="GY62" s="406"/>
      <c r="GZ62" s="406"/>
      <c r="HA62" s="406"/>
      <c r="HB62" s="406"/>
      <c r="HC62" s="406"/>
      <c r="HD62" s="406"/>
      <c r="HE62" s="406"/>
      <c r="HF62" s="406"/>
      <c r="HG62" s="406"/>
      <c r="HH62" s="406"/>
      <c r="HI62" s="406"/>
      <c r="HJ62" s="406"/>
      <c r="HK62" s="406"/>
      <c r="HL62" s="406"/>
      <c r="HM62" s="406"/>
      <c r="HN62" s="406"/>
      <c r="HO62" s="406"/>
      <c r="HP62" s="406"/>
      <c r="HQ62" s="406"/>
      <c r="HR62" s="406"/>
      <c r="HS62" s="406"/>
      <c r="HT62" s="406"/>
      <c r="HU62" s="406"/>
      <c r="HV62" s="406"/>
      <c r="HW62" s="406"/>
      <c r="HX62" s="406"/>
      <c r="HY62" s="406"/>
      <c r="HZ62" s="406"/>
      <c r="IA62" s="406"/>
      <c r="IB62" s="406"/>
      <c r="IC62" s="406"/>
      <c r="ID62" s="406"/>
      <c r="IE62" s="406"/>
      <c r="IF62" s="406"/>
      <c r="IG62" s="406"/>
      <c r="IH62" s="406"/>
      <c r="II62" s="406"/>
      <c r="IJ62" s="406"/>
      <c r="IK62" s="406"/>
      <c r="IL62" s="406"/>
      <c r="IM62" s="406"/>
      <c r="IN62" s="406"/>
      <c r="IO62" s="406"/>
      <c r="IP62" s="406"/>
      <c r="IQ62" s="406"/>
      <c r="IR62" s="406"/>
      <c r="IS62" s="406"/>
      <c r="IT62" s="406"/>
      <c r="IU62" s="406"/>
      <c r="IV62" s="406"/>
    </row>
    <row r="63" spans="1:256" s="143" customFormat="1" ht="21" customHeight="1" x14ac:dyDescent="0.35">
      <c r="A63" s="377"/>
      <c r="B63" s="377"/>
      <c r="C63" s="378" t="s">
        <v>46</v>
      </c>
      <c r="D63" s="7" t="s">
        <v>8</v>
      </c>
      <c r="E63" s="10">
        <v>3000</v>
      </c>
      <c r="F63" s="11" t="s">
        <v>6</v>
      </c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  <c r="CP63" s="142"/>
      <c r="CQ63" s="142"/>
      <c r="CR63" s="142"/>
      <c r="CS63" s="142"/>
      <c r="CT63" s="142"/>
      <c r="CU63" s="142"/>
      <c r="CV63" s="142"/>
      <c r="CW63" s="142"/>
      <c r="CX63" s="142"/>
      <c r="CY63" s="142"/>
      <c r="CZ63" s="142"/>
      <c r="DA63" s="142"/>
      <c r="DB63" s="142"/>
      <c r="DC63" s="142"/>
      <c r="DD63" s="142"/>
      <c r="DE63" s="142"/>
      <c r="DF63" s="142"/>
      <c r="DG63" s="142"/>
      <c r="DH63" s="142"/>
      <c r="DI63" s="142"/>
      <c r="DJ63" s="142"/>
      <c r="DK63" s="142"/>
      <c r="DL63" s="142"/>
      <c r="DM63" s="142"/>
      <c r="DN63" s="142"/>
      <c r="DO63" s="142"/>
      <c r="DP63" s="142"/>
      <c r="DQ63" s="142"/>
      <c r="DR63" s="142"/>
      <c r="DS63" s="142"/>
      <c r="DT63" s="142"/>
      <c r="DU63" s="142"/>
      <c r="DV63" s="142"/>
      <c r="DW63" s="142"/>
      <c r="DX63" s="142"/>
      <c r="DY63" s="142"/>
      <c r="DZ63" s="142"/>
      <c r="EA63" s="142"/>
      <c r="EB63" s="142"/>
      <c r="EC63" s="142"/>
      <c r="ED63" s="142"/>
      <c r="EE63" s="142"/>
      <c r="EF63" s="142"/>
      <c r="EG63" s="142"/>
      <c r="EH63" s="142"/>
      <c r="EI63" s="142"/>
      <c r="EJ63" s="142"/>
      <c r="EK63" s="142"/>
      <c r="EL63" s="142"/>
      <c r="EM63" s="142"/>
      <c r="EN63" s="142"/>
      <c r="EO63" s="142"/>
      <c r="EP63" s="142"/>
      <c r="EQ63" s="142"/>
      <c r="ER63" s="142"/>
      <c r="ES63" s="142"/>
      <c r="ET63" s="142"/>
      <c r="EU63" s="142"/>
      <c r="EV63" s="142"/>
      <c r="EW63" s="142"/>
      <c r="EX63" s="142"/>
      <c r="EY63" s="142"/>
      <c r="EZ63" s="142"/>
      <c r="FA63" s="142"/>
      <c r="FB63" s="142"/>
      <c r="FC63" s="142"/>
      <c r="FD63" s="142"/>
      <c r="FE63" s="142"/>
      <c r="FF63" s="142"/>
      <c r="FG63" s="142"/>
      <c r="FH63" s="142"/>
      <c r="FI63" s="142"/>
      <c r="FJ63" s="142"/>
      <c r="FK63" s="142"/>
      <c r="FL63" s="142"/>
      <c r="FM63" s="142"/>
      <c r="FN63" s="142"/>
      <c r="FO63" s="142"/>
      <c r="FP63" s="142"/>
      <c r="FQ63" s="142"/>
      <c r="FR63" s="142"/>
      <c r="FS63" s="142"/>
      <c r="FT63" s="142"/>
      <c r="FU63" s="142"/>
      <c r="FV63" s="142"/>
      <c r="FW63" s="142"/>
      <c r="FX63" s="142"/>
      <c r="FY63" s="142"/>
      <c r="FZ63" s="142"/>
      <c r="GA63" s="142"/>
      <c r="GB63" s="142"/>
      <c r="GC63" s="142"/>
      <c r="GD63" s="142"/>
      <c r="GE63" s="142"/>
      <c r="GF63" s="142"/>
      <c r="GG63" s="142"/>
      <c r="GH63" s="142"/>
      <c r="GI63" s="142"/>
      <c r="GJ63" s="142"/>
      <c r="GK63" s="142"/>
      <c r="GL63" s="142"/>
      <c r="GM63" s="142"/>
      <c r="GN63" s="142"/>
      <c r="GO63" s="142"/>
      <c r="GP63" s="142"/>
      <c r="GQ63" s="142"/>
      <c r="GR63" s="142"/>
      <c r="GS63" s="142"/>
      <c r="GT63" s="142"/>
      <c r="GU63" s="142"/>
      <c r="GV63" s="142"/>
      <c r="GW63" s="142"/>
      <c r="GX63" s="142"/>
      <c r="GY63" s="142"/>
      <c r="GZ63" s="142"/>
      <c r="HA63" s="142"/>
      <c r="HB63" s="142"/>
      <c r="HC63" s="142"/>
      <c r="HD63" s="142"/>
      <c r="HE63" s="142"/>
      <c r="HF63" s="142"/>
      <c r="HG63" s="142"/>
      <c r="HH63" s="142"/>
      <c r="HI63" s="142"/>
      <c r="HJ63" s="142"/>
      <c r="HK63" s="142"/>
      <c r="HL63" s="142"/>
      <c r="HM63" s="142"/>
      <c r="HN63" s="142"/>
      <c r="HO63" s="142"/>
      <c r="HP63" s="142"/>
      <c r="HQ63" s="142"/>
      <c r="HR63" s="142"/>
      <c r="HS63" s="142"/>
      <c r="HT63" s="142"/>
      <c r="HU63" s="142"/>
      <c r="HV63" s="142"/>
      <c r="HW63" s="142"/>
      <c r="HX63" s="142"/>
      <c r="HY63" s="142"/>
      <c r="HZ63" s="142"/>
      <c r="IA63" s="142"/>
      <c r="IB63" s="142"/>
      <c r="IC63" s="142"/>
      <c r="ID63" s="142"/>
      <c r="IE63" s="142"/>
      <c r="IF63" s="142"/>
      <c r="IG63" s="142"/>
      <c r="IH63" s="142"/>
      <c r="II63" s="142"/>
      <c r="IJ63" s="142"/>
      <c r="IK63" s="142"/>
      <c r="IL63" s="142"/>
      <c r="IM63" s="142"/>
      <c r="IN63" s="142"/>
      <c r="IO63" s="142"/>
      <c r="IP63" s="142"/>
      <c r="IQ63" s="142"/>
      <c r="IR63" s="142"/>
      <c r="IS63" s="142"/>
      <c r="IT63" s="142"/>
      <c r="IU63" s="142"/>
      <c r="IV63" s="142"/>
    </row>
    <row r="64" spans="1:256" s="143" customFormat="1" ht="92.25" customHeight="1" x14ac:dyDescent="0.35">
      <c r="A64" s="435" t="s">
        <v>266</v>
      </c>
      <c r="B64" s="435"/>
      <c r="C64" s="435"/>
      <c r="D64" s="435"/>
      <c r="E64" s="435"/>
      <c r="F64" s="435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  <c r="BV64" s="142"/>
      <c r="BW64" s="142"/>
      <c r="BX64" s="142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  <c r="CP64" s="142"/>
      <c r="CQ64" s="142"/>
      <c r="CR64" s="142"/>
      <c r="CS64" s="142"/>
      <c r="CT64" s="142"/>
      <c r="CU64" s="142"/>
      <c r="CV64" s="142"/>
      <c r="CW64" s="142"/>
      <c r="CX64" s="142"/>
      <c r="CY64" s="142"/>
      <c r="CZ64" s="142"/>
      <c r="DA64" s="142"/>
      <c r="DB64" s="142"/>
      <c r="DC64" s="142"/>
      <c r="DD64" s="142"/>
      <c r="DE64" s="142"/>
      <c r="DF64" s="142"/>
      <c r="DG64" s="142"/>
      <c r="DH64" s="142"/>
      <c r="DI64" s="142"/>
      <c r="DJ64" s="142"/>
      <c r="DK64" s="142"/>
      <c r="DL64" s="142"/>
      <c r="DM64" s="142"/>
      <c r="DN64" s="142"/>
      <c r="DO64" s="142"/>
      <c r="DP64" s="142"/>
      <c r="DQ64" s="142"/>
      <c r="DR64" s="142"/>
      <c r="DS64" s="142"/>
      <c r="DT64" s="142"/>
      <c r="DU64" s="142"/>
      <c r="DV64" s="142"/>
      <c r="DW64" s="142"/>
      <c r="DX64" s="142"/>
      <c r="DY64" s="142"/>
      <c r="DZ64" s="142"/>
      <c r="EA64" s="142"/>
      <c r="EB64" s="142"/>
      <c r="EC64" s="142"/>
      <c r="ED64" s="142"/>
      <c r="EE64" s="142"/>
      <c r="EF64" s="142"/>
      <c r="EG64" s="142"/>
      <c r="EH64" s="142"/>
      <c r="EI64" s="142"/>
      <c r="EJ64" s="142"/>
      <c r="EK64" s="142"/>
      <c r="EL64" s="142"/>
      <c r="EM64" s="142"/>
      <c r="EN64" s="142"/>
      <c r="EO64" s="142"/>
      <c r="EP64" s="142"/>
      <c r="EQ64" s="142"/>
      <c r="ER64" s="142"/>
      <c r="ES64" s="142"/>
      <c r="ET64" s="142"/>
      <c r="EU64" s="142"/>
      <c r="EV64" s="142"/>
      <c r="EW64" s="142"/>
      <c r="EX64" s="142"/>
      <c r="EY64" s="142"/>
      <c r="EZ64" s="142"/>
      <c r="FA64" s="142"/>
      <c r="FB64" s="142"/>
      <c r="FC64" s="142"/>
      <c r="FD64" s="142"/>
      <c r="FE64" s="142"/>
      <c r="FF64" s="142"/>
      <c r="FG64" s="142"/>
      <c r="FH64" s="142"/>
      <c r="FI64" s="142"/>
      <c r="FJ64" s="142"/>
      <c r="FK64" s="142"/>
      <c r="FL64" s="142"/>
      <c r="FM64" s="142"/>
      <c r="FN64" s="142"/>
      <c r="FO64" s="142"/>
      <c r="FP64" s="142"/>
      <c r="FQ64" s="142"/>
      <c r="FR64" s="142"/>
      <c r="FS64" s="142"/>
      <c r="FT64" s="142"/>
      <c r="FU64" s="142"/>
      <c r="FV64" s="142"/>
      <c r="FW64" s="142"/>
      <c r="FX64" s="142"/>
      <c r="FY64" s="142"/>
      <c r="FZ64" s="142"/>
      <c r="GA64" s="142"/>
      <c r="GB64" s="142"/>
      <c r="GC64" s="142"/>
      <c r="GD64" s="142"/>
      <c r="GE64" s="142"/>
      <c r="GF64" s="142"/>
      <c r="GG64" s="142"/>
      <c r="GH64" s="142"/>
      <c r="GI64" s="142"/>
      <c r="GJ64" s="142"/>
      <c r="GK64" s="142"/>
      <c r="GL64" s="142"/>
      <c r="GM64" s="142"/>
      <c r="GN64" s="142"/>
      <c r="GO64" s="142"/>
      <c r="GP64" s="142"/>
      <c r="GQ64" s="142"/>
      <c r="GR64" s="142"/>
      <c r="GS64" s="142"/>
      <c r="GT64" s="142"/>
      <c r="GU64" s="142"/>
      <c r="GV64" s="142"/>
      <c r="GW64" s="142"/>
      <c r="GX64" s="142"/>
      <c r="GY64" s="142"/>
      <c r="GZ64" s="142"/>
      <c r="HA64" s="142"/>
      <c r="HB64" s="142"/>
      <c r="HC64" s="142"/>
      <c r="HD64" s="142"/>
      <c r="HE64" s="142"/>
      <c r="HF64" s="142"/>
      <c r="HG64" s="142"/>
      <c r="HH64" s="142"/>
      <c r="HI64" s="142"/>
      <c r="HJ64" s="142"/>
      <c r="HK64" s="142"/>
      <c r="HL64" s="142"/>
      <c r="HM64" s="142"/>
      <c r="HN64" s="142"/>
      <c r="HO64" s="142"/>
      <c r="HP64" s="142"/>
      <c r="HQ64" s="142"/>
      <c r="HR64" s="142"/>
      <c r="HS64" s="142"/>
      <c r="HT64" s="142"/>
      <c r="HU64" s="142"/>
      <c r="HV64" s="142"/>
      <c r="HW64" s="142"/>
      <c r="HX64" s="142"/>
      <c r="HY64" s="142"/>
      <c r="HZ64" s="142"/>
      <c r="IA64" s="142"/>
      <c r="IB64" s="142"/>
      <c r="IC64" s="142"/>
      <c r="ID64" s="142"/>
      <c r="IE64" s="142"/>
      <c r="IF64" s="142"/>
      <c r="IG64" s="142"/>
      <c r="IH64" s="142"/>
      <c r="II64" s="142"/>
      <c r="IJ64" s="142"/>
      <c r="IK64" s="142"/>
      <c r="IL64" s="142"/>
      <c r="IM64" s="142"/>
      <c r="IN64" s="142"/>
      <c r="IO64" s="142"/>
      <c r="IP64" s="142"/>
      <c r="IQ64" s="142"/>
      <c r="IR64" s="142"/>
      <c r="IS64" s="142"/>
      <c r="IT64" s="142"/>
      <c r="IU64" s="142"/>
      <c r="IV64" s="142"/>
    </row>
    <row r="65" spans="1:256" s="143" customFormat="1" ht="21" x14ac:dyDescent="0.35">
      <c r="A65" s="400"/>
      <c r="B65" s="400"/>
      <c r="C65" s="400"/>
      <c r="D65" s="400"/>
      <c r="E65" s="400"/>
      <c r="F65" s="400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  <c r="CW65" s="142"/>
      <c r="CX65" s="142"/>
      <c r="CY65" s="142"/>
      <c r="CZ65" s="142"/>
      <c r="DA65" s="142"/>
      <c r="DB65" s="142"/>
      <c r="DC65" s="142"/>
      <c r="DD65" s="142"/>
      <c r="DE65" s="142"/>
      <c r="DF65" s="142"/>
      <c r="DG65" s="142"/>
      <c r="DH65" s="142"/>
      <c r="DI65" s="142"/>
      <c r="DJ65" s="142"/>
      <c r="DK65" s="142"/>
      <c r="DL65" s="142"/>
      <c r="DM65" s="142"/>
      <c r="DN65" s="142"/>
      <c r="DO65" s="142"/>
      <c r="DP65" s="142"/>
      <c r="DQ65" s="142"/>
      <c r="DR65" s="142"/>
      <c r="DS65" s="142"/>
      <c r="DT65" s="142"/>
      <c r="DU65" s="142"/>
      <c r="DV65" s="142"/>
      <c r="DW65" s="142"/>
      <c r="DX65" s="142"/>
      <c r="DY65" s="142"/>
      <c r="DZ65" s="142"/>
      <c r="EA65" s="142"/>
      <c r="EB65" s="142"/>
      <c r="EC65" s="142"/>
      <c r="ED65" s="142"/>
      <c r="EE65" s="142"/>
      <c r="EF65" s="142"/>
      <c r="EG65" s="142"/>
      <c r="EH65" s="142"/>
      <c r="EI65" s="142"/>
      <c r="EJ65" s="142"/>
      <c r="EK65" s="142"/>
      <c r="EL65" s="142"/>
      <c r="EM65" s="142"/>
      <c r="EN65" s="142"/>
      <c r="EO65" s="142"/>
      <c r="EP65" s="142"/>
      <c r="EQ65" s="142"/>
      <c r="ER65" s="142"/>
      <c r="ES65" s="142"/>
      <c r="ET65" s="142"/>
      <c r="EU65" s="142"/>
      <c r="EV65" s="142"/>
      <c r="EW65" s="142"/>
      <c r="EX65" s="142"/>
      <c r="EY65" s="142"/>
      <c r="EZ65" s="142"/>
      <c r="FA65" s="142"/>
      <c r="FB65" s="142"/>
      <c r="FC65" s="142"/>
      <c r="FD65" s="142"/>
      <c r="FE65" s="142"/>
      <c r="FF65" s="142"/>
      <c r="FG65" s="142"/>
      <c r="FH65" s="142"/>
      <c r="FI65" s="142"/>
      <c r="FJ65" s="142"/>
      <c r="FK65" s="142"/>
      <c r="FL65" s="142"/>
      <c r="FM65" s="142"/>
      <c r="FN65" s="142"/>
      <c r="FO65" s="142"/>
      <c r="FP65" s="142"/>
      <c r="FQ65" s="142"/>
      <c r="FR65" s="142"/>
      <c r="FS65" s="142"/>
      <c r="FT65" s="142"/>
      <c r="FU65" s="142"/>
      <c r="FV65" s="142"/>
      <c r="FW65" s="142"/>
      <c r="FX65" s="142"/>
      <c r="FY65" s="142"/>
      <c r="FZ65" s="142"/>
      <c r="GA65" s="142"/>
      <c r="GB65" s="142"/>
      <c r="GC65" s="142"/>
      <c r="GD65" s="142"/>
      <c r="GE65" s="142"/>
      <c r="GF65" s="142"/>
      <c r="GG65" s="142"/>
      <c r="GH65" s="142"/>
      <c r="GI65" s="142"/>
      <c r="GJ65" s="142"/>
      <c r="GK65" s="142"/>
      <c r="GL65" s="142"/>
      <c r="GM65" s="142"/>
      <c r="GN65" s="142"/>
      <c r="GO65" s="142"/>
      <c r="GP65" s="142"/>
      <c r="GQ65" s="142"/>
      <c r="GR65" s="142"/>
      <c r="GS65" s="142"/>
      <c r="GT65" s="142"/>
      <c r="GU65" s="142"/>
      <c r="GV65" s="142"/>
      <c r="GW65" s="142"/>
      <c r="GX65" s="142"/>
      <c r="GY65" s="142"/>
      <c r="GZ65" s="142"/>
      <c r="HA65" s="142"/>
      <c r="HB65" s="142"/>
      <c r="HC65" s="142"/>
      <c r="HD65" s="142"/>
      <c r="HE65" s="142"/>
      <c r="HF65" s="142"/>
      <c r="HG65" s="142"/>
      <c r="HH65" s="142"/>
      <c r="HI65" s="142"/>
      <c r="HJ65" s="142"/>
      <c r="HK65" s="142"/>
      <c r="HL65" s="142"/>
      <c r="HM65" s="142"/>
      <c r="HN65" s="142"/>
      <c r="HO65" s="142"/>
      <c r="HP65" s="142"/>
      <c r="HQ65" s="142"/>
      <c r="HR65" s="142"/>
      <c r="HS65" s="142"/>
      <c r="HT65" s="142"/>
      <c r="HU65" s="142"/>
      <c r="HV65" s="142"/>
      <c r="HW65" s="142"/>
      <c r="HX65" s="142"/>
      <c r="HY65" s="142"/>
      <c r="HZ65" s="142"/>
      <c r="IA65" s="142"/>
      <c r="IB65" s="142"/>
      <c r="IC65" s="142"/>
      <c r="ID65" s="142"/>
      <c r="IE65" s="142"/>
      <c r="IF65" s="142"/>
      <c r="IG65" s="142"/>
      <c r="IH65" s="142"/>
      <c r="II65" s="142"/>
      <c r="IJ65" s="142"/>
      <c r="IK65" s="142"/>
      <c r="IL65" s="142"/>
      <c r="IM65" s="142"/>
      <c r="IN65" s="142"/>
      <c r="IO65" s="142"/>
      <c r="IP65" s="142"/>
      <c r="IQ65" s="142"/>
      <c r="IR65" s="142"/>
      <c r="IS65" s="142"/>
      <c r="IT65" s="142"/>
      <c r="IU65" s="142"/>
      <c r="IV65" s="142"/>
    </row>
    <row r="66" spans="1:256" s="143" customFormat="1" ht="21" x14ac:dyDescent="0.35">
      <c r="A66" s="400"/>
      <c r="B66" s="400"/>
      <c r="C66" s="400"/>
      <c r="D66" s="400"/>
      <c r="E66" s="400"/>
      <c r="F66" s="400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  <c r="DO66" s="142"/>
      <c r="DP66" s="142"/>
      <c r="DQ66" s="142"/>
      <c r="DR66" s="142"/>
      <c r="DS66" s="142"/>
      <c r="DT66" s="142"/>
      <c r="DU66" s="142"/>
      <c r="DV66" s="142"/>
      <c r="DW66" s="142"/>
      <c r="DX66" s="142"/>
      <c r="DY66" s="142"/>
      <c r="DZ66" s="142"/>
      <c r="EA66" s="142"/>
      <c r="EB66" s="142"/>
      <c r="EC66" s="142"/>
      <c r="ED66" s="142"/>
      <c r="EE66" s="142"/>
      <c r="EF66" s="142"/>
      <c r="EG66" s="142"/>
      <c r="EH66" s="142"/>
      <c r="EI66" s="142"/>
      <c r="EJ66" s="142"/>
      <c r="EK66" s="142"/>
      <c r="EL66" s="142"/>
      <c r="EM66" s="142"/>
      <c r="EN66" s="142"/>
      <c r="EO66" s="142"/>
      <c r="EP66" s="142"/>
      <c r="EQ66" s="142"/>
      <c r="ER66" s="142"/>
      <c r="ES66" s="142"/>
      <c r="ET66" s="142"/>
      <c r="EU66" s="142"/>
      <c r="EV66" s="142"/>
      <c r="EW66" s="142"/>
      <c r="EX66" s="142"/>
      <c r="EY66" s="142"/>
      <c r="EZ66" s="142"/>
      <c r="FA66" s="142"/>
      <c r="FB66" s="142"/>
      <c r="FC66" s="142"/>
      <c r="FD66" s="142"/>
      <c r="FE66" s="142"/>
      <c r="FF66" s="142"/>
      <c r="FG66" s="142"/>
      <c r="FH66" s="142"/>
      <c r="FI66" s="142"/>
      <c r="FJ66" s="142"/>
      <c r="FK66" s="142"/>
      <c r="FL66" s="142"/>
      <c r="FM66" s="142"/>
      <c r="FN66" s="142"/>
      <c r="FO66" s="142"/>
      <c r="FP66" s="142"/>
      <c r="FQ66" s="142"/>
      <c r="FR66" s="142"/>
      <c r="FS66" s="142"/>
      <c r="FT66" s="142"/>
      <c r="FU66" s="142"/>
      <c r="FV66" s="142"/>
      <c r="FW66" s="142"/>
      <c r="FX66" s="142"/>
      <c r="FY66" s="142"/>
      <c r="FZ66" s="142"/>
      <c r="GA66" s="142"/>
      <c r="GB66" s="142"/>
      <c r="GC66" s="142"/>
      <c r="GD66" s="142"/>
      <c r="GE66" s="142"/>
      <c r="GF66" s="142"/>
      <c r="GG66" s="142"/>
      <c r="GH66" s="142"/>
      <c r="GI66" s="142"/>
      <c r="GJ66" s="142"/>
      <c r="GK66" s="142"/>
      <c r="GL66" s="142"/>
      <c r="GM66" s="142"/>
      <c r="GN66" s="142"/>
      <c r="GO66" s="142"/>
      <c r="GP66" s="142"/>
      <c r="GQ66" s="142"/>
      <c r="GR66" s="142"/>
      <c r="GS66" s="142"/>
      <c r="GT66" s="142"/>
      <c r="GU66" s="142"/>
      <c r="GV66" s="142"/>
      <c r="GW66" s="142"/>
      <c r="GX66" s="142"/>
      <c r="GY66" s="142"/>
      <c r="GZ66" s="142"/>
      <c r="HA66" s="142"/>
      <c r="HB66" s="142"/>
      <c r="HC66" s="142"/>
      <c r="HD66" s="142"/>
      <c r="HE66" s="142"/>
      <c r="HF66" s="142"/>
      <c r="HG66" s="142"/>
      <c r="HH66" s="142"/>
      <c r="HI66" s="142"/>
      <c r="HJ66" s="142"/>
      <c r="HK66" s="142"/>
      <c r="HL66" s="142"/>
      <c r="HM66" s="142"/>
      <c r="HN66" s="142"/>
      <c r="HO66" s="142"/>
      <c r="HP66" s="142"/>
      <c r="HQ66" s="142"/>
      <c r="HR66" s="142"/>
      <c r="HS66" s="142"/>
      <c r="HT66" s="142"/>
      <c r="HU66" s="142"/>
      <c r="HV66" s="142"/>
      <c r="HW66" s="142"/>
      <c r="HX66" s="142"/>
      <c r="HY66" s="142"/>
      <c r="HZ66" s="142"/>
      <c r="IA66" s="142"/>
      <c r="IB66" s="142"/>
      <c r="IC66" s="142"/>
      <c r="ID66" s="142"/>
      <c r="IE66" s="142"/>
      <c r="IF66" s="142"/>
      <c r="IG66" s="142"/>
      <c r="IH66" s="142"/>
      <c r="II66" s="142"/>
      <c r="IJ66" s="142"/>
      <c r="IK66" s="142"/>
      <c r="IL66" s="142"/>
      <c r="IM66" s="142"/>
      <c r="IN66" s="142"/>
      <c r="IO66" s="142"/>
      <c r="IP66" s="142"/>
      <c r="IQ66" s="142"/>
      <c r="IR66" s="142"/>
      <c r="IS66" s="142"/>
      <c r="IT66" s="142"/>
      <c r="IU66" s="142"/>
      <c r="IV66" s="142"/>
    </row>
    <row r="67" spans="1:256" s="143" customFormat="1" ht="21" x14ac:dyDescent="0.35">
      <c r="A67" s="400"/>
      <c r="B67" s="400"/>
      <c r="C67" s="400"/>
      <c r="D67" s="400"/>
      <c r="E67" s="400"/>
      <c r="F67" s="400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2"/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2"/>
      <c r="FF67" s="142"/>
      <c r="FG67" s="142"/>
      <c r="FH67" s="142"/>
      <c r="FI67" s="142"/>
      <c r="FJ67" s="142"/>
      <c r="FK67" s="142"/>
      <c r="FL67" s="142"/>
      <c r="FM67" s="142"/>
      <c r="FN67" s="142"/>
      <c r="FO67" s="142"/>
      <c r="FP67" s="142"/>
      <c r="FQ67" s="142"/>
      <c r="FR67" s="142"/>
      <c r="FS67" s="142"/>
      <c r="FT67" s="142"/>
      <c r="FU67" s="142"/>
      <c r="FV67" s="142"/>
      <c r="FW67" s="142"/>
      <c r="FX67" s="142"/>
      <c r="FY67" s="142"/>
      <c r="FZ67" s="142"/>
      <c r="GA67" s="142"/>
      <c r="GB67" s="142"/>
      <c r="GC67" s="142"/>
      <c r="GD67" s="142"/>
      <c r="GE67" s="142"/>
      <c r="GF67" s="142"/>
      <c r="GG67" s="142"/>
      <c r="GH67" s="142"/>
      <c r="GI67" s="142"/>
      <c r="GJ67" s="142"/>
      <c r="GK67" s="142"/>
      <c r="GL67" s="142"/>
      <c r="GM67" s="142"/>
      <c r="GN67" s="142"/>
      <c r="GO67" s="142"/>
      <c r="GP67" s="142"/>
      <c r="GQ67" s="142"/>
      <c r="GR67" s="142"/>
      <c r="GS67" s="142"/>
      <c r="GT67" s="142"/>
      <c r="GU67" s="142"/>
      <c r="GV67" s="142"/>
      <c r="GW67" s="142"/>
      <c r="GX67" s="142"/>
      <c r="GY67" s="142"/>
      <c r="GZ67" s="142"/>
      <c r="HA67" s="142"/>
      <c r="HB67" s="142"/>
      <c r="HC67" s="142"/>
      <c r="HD67" s="142"/>
      <c r="HE67" s="142"/>
      <c r="HF67" s="142"/>
      <c r="HG67" s="142"/>
      <c r="HH67" s="142"/>
      <c r="HI67" s="142"/>
      <c r="HJ67" s="142"/>
      <c r="HK67" s="142"/>
      <c r="HL67" s="142"/>
      <c r="HM67" s="142"/>
      <c r="HN67" s="142"/>
      <c r="HO67" s="142"/>
      <c r="HP67" s="142"/>
      <c r="HQ67" s="142"/>
      <c r="HR67" s="142"/>
      <c r="HS67" s="142"/>
      <c r="HT67" s="142"/>
      <c r="HU67" s="142"/>
      <c r="HV67" s="142"/>
      <c r="HW67" s="142"/>
      <c r="HX67" s="142"/>
      <c r="HY67" s="142"/>
      <c r="HZ67" s="142"/>
      <c r="IA67" s="142"/>
      <c r="IB67" s="142"/>
      <c r="IC67" s="142"/>
      <c r="ID67" s="142"/>
      <c r="IE67" s="142"/>
      <c r="IF67" s="142"/>
      <c r="IG67" s="142"/>
      <c r="IH67" s="142"/>
      <c r="II67" s="142"/>
      <c r="IJ67" s="142"/>
      <c r="IK67" s="142"/>
      <c r="IL67" s="142"/>
      <c r="IM67" s="142"/>
      <c r="IN67" s="142"/>
      <c r="IO67" s="142"/>
      <c r="IP67" s="142"/>
      <c r="IQ67" s="142"/>
      <c r="IR67" s="142"/>
      <c r="IS67" s="142"/>
      <c r="IT67" s="142"/>
      <c r="IU67" s="142"/>
      <c r="IV67" s="142"/>
    </row>
    <row r="68" spans="1:256" s="143" customFormat="1" ht="21" x14ac:dyDescent="0.35">
      <c r="A68" s="400"/>
      <c r="B68" s="400"/>
      <c r="C68" s="400"/>
      <c r="D68" s="400"/>
      <c r="E68" s="400"/>
      <c r="F68" s="400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/>
      <c r="CI68" s="142"/>
      <c r="CJ68" s="142"/>
      <c r="CK68" s="142"/>
      <c r="CL68" s="142"/>
      <c r="CM68" s="142"/>
      <c r="CN68" s="142"/>
      <c r="CO68" s="142"/>
      <c r="CP68" s="142"/>
      <c r="CQ68" s="142"/>
      <c r="CR68" s="142"/>
      <c r="CS68" s="142"/>
      <c r="CT68" s="142"/>
      <c r="CU68" s="142"/>
      <c r="CV68" s="142"/>
      <c r="CW68" s="142"/>
      <c r="CX68" s="142"/>
      <c r="CY68" s="142"/>
      <c r="CZ68" s="142"/>
      <c r="DA68" s="142"/>
      <c r="DB68" s="142"/>
      <c r="DC68" s="142"/>
      <c r="DD68" s="142"/>
      <c r="DE68" s="142"/>
      <c r="DF68" s="142"/>
      <c r="DG68" s="142"/>
      <c r="DH68" s="142"/>
      <c r="DI68" s="142"/>
      <c r="DJ68" s="142"/>
      <c r="DK68" s="142"/>
      <c r="DL68" s="142"/>
      <c r="DM68" s="142"/>
      <c r="DN68" s="142"/>
      <c r="DO68" s="142"/>
      <c r="DP68" s="142"/>
      <c r="DQ68" s="142"/>
      <c r="DR68" s="142"/>
      <c r="DS68" s="142"/>
      <c r="DT68" s="142"/>
      <c r="DU68" s="142"/>
      <c r="DV68" s="142"/>
      <c r="DW68" s="142"/>
      <c r="DX68" s="142"/>
      <c r="DY68" s="142"/>
      <c r="DZ68" s="142"/>
      <c r="EA68" s="142"/>
      <c r="EB68" s="142"/>
      <c r="EC68" s="142"/>
      <c r="ED68" s="142"/>
      <c r="EE68" s="142"/>
      <c r="EF68" s="142"/>
      <c r="EG68" s="142"/>
      <c r="EH68" s="142"/>
      <c r="EI68" s="142"/>
      <c r="EJ68" s="142"/>
      <c r="EK68" s="142"/>
      <c r="EL68" s="142"/>
      <c r="EM68" s="142"/>
      <c r="EN68" s="142"/>
      <c r="EO68" s="142"/>
      <c r="EP68" s="142"/>
      <c r="EQ68" s="142"/>
      <c r="ER68" s="142"/>
      <c r="ES68" s="142"/>
      <c r="ET68" s="142"/>
      <c r="EU68" s="142"/>
      <c r="EV68" s="142"/>
      <c r="EW68" s="142"/>
      <c r="EX68" s="142"/>
      <c r="EY68" s="142"/>
      <c r="EZ68" s="142"/>
      <c r="FA68" s="142"/>
      <c r="FB68" s="142"/>
      <c r="FC68" s="142"/>
      <c r="FD68" s="142"/>
      <c r="FE68" s="142"/>
      <c r="FF68" s="142"/>
      <c r="FG68" s="142"/>
      <c r="FH68" s="142"/>
      <c r="FI68" s="142"/>
      <c r="FJ68" s="142"/>
      <c r="FK68" s="142"/>
      <c r="FL68" s="142"/>
      <c r="FM68" s="142"/>
      <c r="FN68" s="142"/>
      <c r="FO68" s="142"/>
      <c r="FP68" s="142"/>
      <c r="FQ68" s="142"/>
      <c r="FR68" s="142"/>
      <c r="FS68" s="142"/>
      <c r="FT68" s="142"/>
      <c r="FU68" s="142"/>
      <c r="FV68" s="142"/>
      <c r="FW68" s="142"/>
      <c r="FX68" s="142"/>
      <c r="FY68" s="142"/>
      <c r="FZ68" s="142"/>
      <c r="GA68" s="142"/>
      <c r="GB68" s="142"/>
      <c r="GC68" s="142"/>
      <c r="GD68" s="142"/>
      <c r="GE68" s="142"/>
      <c r="GF68" s="142"/>
      <c r="GG68" s="142"/>
      <c r="GH68" s="142"/>
      <c r="GI68" s="142"/>
      <c r="GJ68" s="142"/>
      <c r="GK68" s="142"/>
      <c r="GL68" s="142"/>
      <c r="GM68" s="142"/>
      <c r="GN68" s="142"/>
      <c r="GO68" s="142"/>
      <c r="GP68" s="142"/>
      <c r="GQ68" s="142"/>
      <c r="GR68" s="142"/>
      <c r="GS68" s="142"/>
      <c r="GT68" s="142"/>
      <c r="GU68" s="142"/>
      <c r="GV68" s="142"/>
      <c r="GW68" s="142"/>
      <c r="GX68" s="142"/>
      <c r="GY68" s="142"/>
      <c r="GZ68" s="142"/>
      <c r="HA68" s="142"/>
      <c r="HB68" s="142"/>
      <c r="HC68" s="142"/>
      <c r="HD68" s="142"/>
      <c r="HE68" s="142"/>
      <c r="HF68" s="142"/>
      <c r="HG68" s="142"/>
      <c r="HH68" s="142"/>
      <c r="HI68" s="142"/>
      <c r="HJ68" s="142"/>
      <c r="HK68" s="142"/>
      <c r="HL68" s="142"/>
      <c r="HM68" s="142"/>
      <c r="HN68" s="142"/>
      <c r="HO68" s="142"/>
      <c r="HP68" s="142"/>
      <c r="HQ68" s="142"/>
      <c r="HR68" s="142"/>
      <c r="HS68" s="142"/>
      <c r="HT68" s="142"/>
      <c r="HU68" s="142"/>
      <c r="HV68" s="142"/>
      <c r="HW68" s="142"/>
      <c r="HX68" s="142"/>
      <c r="HY68" s="142"/>
      <c r="HZ68" s="142"/>
      <c r="IA68" s="142"/>
      <c r="IB68" s="142"/>
      <c r="IC68" s="142"/>
      <c r="ID68" s="142"/>
      <c r="IE68" s="142"/>
      <c r="IF68" s="142"/>
      <c r="IG68" s="142"/>
      <c r="IH68" s="142"/>
      <c r="II68" s="142"/>
      <c r="IJ68" s="142"/>
      <c r="IK68" s="142"/>
      <c r="IL68" s="142"/>
      <c r="IM68" s="142"/>
      <c r="IN68" s="142"/>
      <c r="IO68" s="142"/>
      <c r="IP68" s="142"/>
      <c r="IQ68" s="142"/>
      <c r="IR68" s="142"/>
      <c r="IS68" s="142"/>
      <c r="IT68" s="142"/>
      <c r="IU68" s="142"/>
      <c r="IV68" s="142"/>
    </row>
    <row r="69" spans="1:256" s="32" customFormat="1" ht="23.45" customHeight="1" x14ac:dyDescent="0.35">
      <c r="A69" s="8"/>
      <c r="B69" s="8"/>
      <c r="C69" s="7" t="s">
        <v>47</v>
      </c>
      <c r="D69" s="7" t="s">
        <v>5</v>
      </c>
      <c r="E69" s="10">
        <f>SUM(E72+E74+E70)</f>
        <v>150000</v>
      </c>
      <c r="F69" s="11" t="s">
        <v>6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</row>
    <row r="70" spans="1:256" s="143" customFormat="1" ht="23.45" customHeight="1" x14ac:dyDescent="0.35">
      <c r="A70" s="9"/>
      <c r="B70" s="9"/>
      <c r="C70" s="7" t="s">
        <v>48</v>
      </c>
      <c r="D70" s="7" t="s">
        <v>8</v>
      </c>
      <c r="E70" s="10">
        <v>100000</v>
      </c>
      <c r="F70" s="11" t="s">
        <v>6</v>
      </c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2"/>
      <c r="BW70" s="142"/>
      <c r="BX70" s="142"/>
      <c r="BY70" s="142"/>
      <c r="BZ70" s="142"/>
      <c r="CA70" s="142"/>
      <c r="CB70" s="142"/>
      <c r="CC70" s="142"/>
      <c r="CD70" s="142"/>
      <c r="CE70" s="142"/>
      <c r="CF70" s="142"/>
      <c r="CG70" s="142"/>
      <c r="CH70" s="142"/>
      <c r="CI70" s="142"/>
      <c r="CJ70" s="142"/>
      <c r="CK70" s="142"/>
      <c r="CL70" s="142"/>
      <c r="CM70" s="142"/>
      <c r="CN70" s="142"/>
      <c r="CO70" s="142"/>
      <c r="CP70" s="142"/>
      <c r="CQ70" s="142"/>
      <c r="CR70" s="142"/>
      <c r="CS70" s="142"/>
      <c r="CT70" s="142"/>
      <c r="CU70" s="142"/>
      <c r="CV70" s="142"/>
      <c r="CW70" s="142"/>
      <c r="CX70" s="142"/>
      <c r="CY70" s="142"/>
      <c r="CZ70" s="142"/>
      <c r="DA70" s="142"/>
      <c r="DB70" s="142"/>
      <c r="DC70" s="142"/>
      <c r="DD70" s="142"/>
      <c r="DE70" s="142"/>
      <c r="DF70" s="142"/>
      <c r="DG70" s="142"/>
      <c r="DH70" s="142"/>
      <c r="DI70" s="142"/>
      <c r="DJ70" s="142"/>
      <c r="DK70" s="142"/>
      <c r="DL70" s="142"/>
      <c r="DM70" s="142"/>
      <c r="DN70" s="142"/>
      <c r="DO70" s="142"/>
      <c r="DP70" s="142"/>
      <c r="DQ70" s="142"/>
      <c r="DR70" s="142"/>
      <c r="DS70" s="142"/>
      <c r="DT70" s="142"/>
      <c r="DU70" s="142"/>
      <c r="DV70" s="142"/>
      <c r="DW70" s="142"/>
      <c r="DX70" s="142"/>
      <c r="DY70" s="142"/>
      <c r="DZ70" s="142"/>
      <c r="EA70" s="142"/>
      <c r="EB70" s="142"/>
      <c r="EC70" s="142"/>
      <c r="ED70" s="142"/>
      <c r="EE70" s="142"/>
      <c r="EF70" s="142"/>
      <c r="EG70" s="142"/>
      <c r="EH70" s="142"/>
      <c r="EI70" s="142"/>
      <c r="EJ70" s="142"/>
      <c r="EK70" s="142"/>
      <c r="EL70" s="142"/>
      <c r="EM70" s="142"/>
      <c r="EN70" s="142"/>
      <c r="EO70" s="142"/>
      <c r="EP70" s="142"/>
      <c r="EQ70" s="142"/>
      <c r="ER70" s="142"/>
      <c r="ES70" s="142"/>
      <c r="ET70" s="142"/>
      <c r="EU70" s="142"/>
      <c r="EV70" s="142"/>
      <c r="EW70" s="142"/>
      <c r="EX70" s="142"/>
      <c r="EY70" s="142"/>
      <c r="EZ70" s="142"/>
      <c r="FA70" s="142"/>
      <c r="FB70" s="142"/>
      <c r="FC70" s="142"/>
      <c r="FD70" s="142"/>
      <c r="FE70" s="142"/>
      <c r="FF70" s="142"/>
      <c r="FG70" s="142"/>
      <c r="FH70" s="142"/>
      <c r="FI70" s="142"/>
      <c r="FJ70" s="142"/>
      <c r="FK70" s="142"/>
      <c r="FL70" s="142"/>
      <c r="FM70" s="142"/>
      <c r="FN70" s="142"/>
      <c r="FO70" s="142"/>
      <c r="FP70" s="142"/>
      <c r="FQ70" s="142"/>
      <c r="FR70" s="142"/>
      <c r="FS70" s="142"/>
      <c r="FT70" s="142"/>
      <c r="FU70" s="142"/>
      <c r="FV70" s="142"/>
      <c r="FW70" s="142"/>
      <c r="FX70" s="142"/>
      <c r="FY70" s="142"/>
      <c r="FZ70" s="142"/>
      <c r="GA70" s="142"/>
      <c r="GB70" s="142"/>
      <c r="GC70" s="142"/>
      <c r="GD70" s="142"/>
      <c r="GE70" s="142"/>
      <c r="GF70" s="142"/>
      <c r="GG70" s="142"/>
      <c r="GH70" s="142"/>
      <c r="GI70" s="142"/>
      <c r="GJ70" s="142"/>
      <c r="GK70" s="142"/>
      <c r="GL70" s="142"/>
      <c r="GM70" s="142"/>
      <c r="GN70" s="142"/>
      <c r="GO70" s="142"/>
      <c r="GP70" s="142"/>
      <c r="GQ70" s="142"/>
      <c r="GR70" s="142"/>
      <c r="GS70" s="142"/>
      <c r="GT70" s="142"/>
      <c r="GU70" s="142"/>
      <c r="GV70" s="142"/>
      <c r="GW70" s="142"/>
      <c r="GX70" s="142"/>
      <c r="GY70" s="142"/>
      <c r="GZ70" s="142"/>
      <c r="HA70" s="142"/>
      <c r="HB70" s="142"/>
      <c r="HC70" s="142"/>
      <c r="HD70" s="142"/>
      <c r="HE70" s="142"/>
      <c r="HF70" s="142"/>
      <c r="HG70" s="142"/>
      <c r="HH70" s="142"/>
      <c r="HI70" s="142"/>
      <c r="HJ70" s="142"/>
      <c r="HK70" s="142"/>
      <c r="HL70" s="142"/>
      <c r="HM70" s="142"/>
      <c r="HN70" s="142"/>
      <c r="HO70" s="142"/>
      <c r="HP70" s="142"/>
      <c r="HQ70" s="142"/>
      <c r="HR70" s="142"/>
      <c r="HS70" s="142"/>
      <c r="HT70" s="142"/>
      <c r="HU70" s="142"/>
      <c r="HV70" s="142"/>
      <c r="HW70" s="142"/>
      <c r="HX70" s="142"/>
      <c r="HY70" s="142"/>
      <c r="HZ70" s="142"/>
      <c r="IA70" s="142"/>
      <c r="IB70" s="142"/>
      <c r="IC70" s="142"/>
      <c r="ID70" s="142"/>
      <c r="IE70" s="142"/>
      <c r="IF70" s="142"/>
      <c r="IG70" s="142"/>
      <c r="IH70" s="142"/>
      <c r="II70" s="142"/>
      <c r="IJ70" s="142"/>
      <c r="IK70" s="142"/>
      <c r="IL70" s="142"/>
      <c r="IM70" s="142"/>
      <c r="IN70" s="142"/>
      <c r="IO70" s="142"/>
      <c r="IP70" s="142"/>
      <c r="IQ70" s="142"/>
      <c r="IR70" s="142"/>
      <c r="IS70" s="142"/>
      <c r="IT70" s="142"/>
      <c r="IU70" s="142"/>
      <c r="IV70" s="142"/>
    </row>
    <row r="71" spans="1:256" s="32" customFormat="1" ht="51" customHeight="1" x14ac:dyDescent="0.35">
      <c r="A71" s="433" t="s">
        <v>267</v>
      </c>
      <c r="B71" s="434"/>
      <c r="C71" s="434"/>
      <c r="D71" s="434"/>
      <c r="E71" s="434"/>
      <c r="F71" s="434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</row>
    <row r="72" spans="1:256" s="143" customFormat="1" ht="23.45" customHeight="1" x14ac:dyDescent="0.35">
      <c r="A72" s="9"/>
      <c r="B72" s="9"/>
      <c r="C72" s="7" t="s">
        <v>49</v>
      </c>
      <c r="D72" s="7" t="s">
        <v>8</v>
      </c>
      <c r="E72" s="10">
        <v>20000</v>
      </c>
      <c r="F72" s="11" t="s">
        <v>6</v>
      </c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2"/>
      <c r="BJ72" s="142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/>
      <c r="BV72" s="142"/>
      <c r="BW72" s="142"/>
      <c r="BX72" s="142"/>
      <c r="BY72" s="142"/>
      <c r="BZ72" s="142"/>
      <c r="CA72" s="142"/>
      <c r="CB72" s="142"/>
      <c r="CC72" s="142"/>
      <c r="CD72" s="142"/>
      <c r="CE72" s="142"/>
      <c r="CF72" s="142"/>
      <c r="CG72" s="142"/>
      <c r="CH72" s="142"/>
      <c r="CI72" s="142"/>
      <c r="CJ72" s="142"/>
      <c r="CK72" s="142"/>
      <c r="CL72" s="142"/>
      <c r="CM72" s="142"/>
      <c r="CN72" s="142"/>
      <c r="CO72" s="142"/>
      <c r="CP72" s="142"/>
      <c r="CQ72" s="142"/>
      <c r="CR72" s="142"/>
      <c r="CS72" s="142"/>
      <c r="CT72" s="142"/>
      <c r="CU72" s="142"/>
      <c r="CV72" s="142"/>
      <c r="CW72" s="142"/>
      <c r="CX72" s="142"/>
      <c r="CY72" s="142"/>
      <c r="CZ72" s="142"/>
      <c r="DA72" s="142"/>
      <c r="DB72" s="142"/>
      <c r="DC72" s="142"/>
      <c r="DD72" s="142"/>
      <c r="DE72" s="142"/>
      <c r="DF72" s="142"/>
      <c r="DG72" s="142"/>
      <c r="DH72" s="142"/>
      <c r="DI72" s="142"/>
      <c r="DJ72" s="142"/>
      <c r="DK72" s="142"/>
      <c r="DL72" s="142"/>
      <c r="DM72" s="142"/>
      <c r="DN72" s="142"/>
      <c r="DO72" s="142"/>
      <c r="DP72" s="142"/>
      <c r="DQ72" s="142"/>
      <c r="DR72" s="142"/>
      <c r="DS72" s="142"/>
      <c r="DT72" s="142"/>
      <c r="DU72" s="142"/>
      <c r="DV72" s="142"/>
      <c r="DW72" s="142"/>
      <c r="DX72" s="142"/>
      <c r="DY72" s="142"/>
      <c r="DZ72" s="142"/>
      <c r="EA72" s="142"/>
      <c r="EB72" s="142"/>
      <c r="EC72" s="142"/>
      <c r="ED72" s="142"/>
      <c r="EE72" s="142"/>
      <c r="EF72" s="142"/>
      <c r="EG72" s="142"/>
      <c r="EH72" s="142"/>
      <c r="EI72" s="142"/>
      <c r="EJ72" s="142"/>
      <c r="EK72" s="142"/>
      <c r="EL72" s="142"/>
      <c r="EM72" s="142"/>
      <c r="EN72" s="142"/>
      <c r="EO72" s="142"/>
      <c r="EP72" s="142"/>
      <c r="EQ72" s="142"/>
      <c r="ER72" s="142"/>
      <c r="ES72" s="142"/>
      <c r="ET72" s="142"/>
      <c r="EU72" s="142"/>
      <c r="EV72" s="142"/>
      <c r="EW72" s="142"/>
      <c r="EX72" s="142"/>
      <c r="EY72" s="142"/>
      <c r="EZ72" s="142"/>
      <c r="FA72" s="142"/>
      <c r="FB72" s="142"/>
      <c r="FC72" s="142"/>
      <c r="FD72" s="142"/>
      <c r="FE72" s="142"/>
      <c r="FF72" s="142"/>
      <c r="FG72" s="142"/>
      <c r="FH72" s="142"/>
      <c r="FI72" s="142"/>
      <c r="FJ72" s="142"/>
      <c r="FK72" s="142"/>
      <c r="FL72" s="142"/>
      <c r="FM72" s="142"/>
      <c r="FN72" s="142"/>
      <c r="FO72" s="142"/>
      <c r="FP72" s="142"/>
      <c r="FQ72" s="142"/>
      <c r="FR72" s="142"/>
      <c r="FS72" s="142"/>
      <c r="FT72" s="142"/>
      <c r="FU72" s="142"/>
      <c r="FV72" s="142"/>
      <c r="FW72" s="142"/>
      <c r="FX72" s="142"/>
      <c r="FY72" s="142"/>
      <c r="FZ72" s="142"/>
      <c r="GA72" s="142"/>
      <c r="GB72" s="142"/>
      <c r="GC72" s="142"/>
      <c r="GD72" s="142"/>
      <c r="GE72" s="142"/>
      <c r="GF72" s="142"/>
      <c r="GG72" s="142"/>
      <c r="GH72" s="142"/>
      <c r="GI72" s="142"/>
      <c r="GJ72" s="142"/>
      <c r="GK72" s="142"/>
      <c r="GL72" s="142"/>
      <c r="GM72" s="142"/>
      <c r="GN72" s="142"/>
      <c r="GO72" s="142"/>
      <c r="GP72" s="142"/>
      <c r="GQ72" s="142"/>
      <c r="GR72" s="142"/>
      <c r="GS72" s="142"/>
      <c r="GT72" s="142"/>
      <c r="GU72" s="142"/>
      <c r="GV72" s="142"/>
      <c r="GW72" s="142"/>
      <c r="GX72" s="142"/>
      <c r="GY72" s="142"/>
      <c r="GZ72" s="142"/>
      <c r="HA72" s="142"/>
      <c r="HB72" s="142"/>
      <c r="HC72" s="142"/>
      <c r="HD72" s="142"/>
      <c r="HE72" s="142"/>
      <c r="HF72" s="142"/>
      <c r="HG72" s="142"/>
      <c r="HH72" s="142"/>
      <c r="HI72" s="142"/>
      <c r="HJ72" s="142"/>
      <c r="HK72" s="142"/>
      <c r="HL72" s="142"/>
      <c r="HM72" s="142"/>
      <c r="HN72" s="142"/>
      <c r="HO72" s="142"/>
      <c r="HP72" s="142"/>
      <c r="HQ72" s="142"/>
      <c r="HR72" s="142"/>
      <c r="HS72" s="142"/>
      <c r="HT72" s="142"/>
      <c r="HU72" s="142"/>
      <c r="HV72" s="142"/>
      <c r="HW72" s="142"/>
      <c r="HX72" s="142"/>
      <c r="HY72" s="142"/>
      <c r="HZ72" s="142"/>
      <c r="IA72" s="142"/>
      <c r="IB72" s="142"/>
      <c r="IC72" s="142"/>
      <c r="ID72" s="142"/>
      <c r="IE72" s="142"/>
      <c r="IF72" s="142"/>
      <c r="IG72" s="142"/>
      <c r="IH72" s="142"/>
      <c r="II72" s="142"/>
      <c r="IJ72" s="142"/>
      <c r="IK72" s="142"/>
      <c r="IL72" s="142"/>
      <c r="IM72" s="142"/>
      <c r="IN72" s="142"/>
      <c r="IO72" s="142"/>
      <c r="IP72" s="142"/>
      <c r="IQ72" s="142"/>
      <c r="IR72" s="142"/>
      <c r="IS72" s="142"/>
      <c r="IT72" s="142"/>
      <c r="IU72" s="142"/>
      <c r="IV72" s="142"/>
    </row>
    <row r="73" spans="1:256" s="32" customFormat="1" ht="49.5" customHeight="1" x14ac:dyDescent="0.35">
      <c r="A73" s="433" t="s">
        <v>268</v>
      </c>
      <c r="B73" s="434"/>
      <c r="C73" s="434"/>
      <c r="D73" s="434"/>
      <c r="E73" s="434"/>
      <c r="F73" s="434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</row>
    <row r="74" spans="1:256" s="143" customFormat="1" ht="23.45" customHeight="1" x14ac:dyDescent="0.35">
      <c r="A74" s="9"/>
      <c r="B74" s="9"/>
      <c r="C74" s="7" t="s">
        <v>50</v>
      </c>
      <c r="D74" s="7" t="s">
        <v>8</v>
      </c>
      <c r="E74" s="10">
        <v>30000</v>
      </c>
      <c r="F74" s="11" t="s">
        <v>6</v>
      </c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F74" s="142"/>
      <c r="CG74" s="142"/>
      <c r="CH74" s="142"/>
      <c r="CI74" s="142"/>
      <c r="CJ74" s="142"/>
      <c r="CK74" s="142"/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2"/>
      <c r="DA74" s="142"/>
      <c r="DB74" s="142"/>
      <c r="DC74" s="142"/>
      <c r="DD74" s="142"/>
      <c r="DE74" s="142"/>
      <c r="DF74" s="142"/>
      <c r="DG74" s="142"/>
      <c r="DH74" s="142"/>
      <c r="DI74" s="142"/>
      <c r="DJ74" s="142"/>
      <c r="DK74" s="142"/>
      <c r="DL74" s="142"/>
      <c r="DM74" s="142"/>
      <c r="DN74" s="142"/>
      <c r="DO74" s="142"/>
      <c r="DP74" s="142"/>
      <c r="DQ74" s="142"/>
      <c r="DR74" s="142"/>
      <c r="DS74" s="142"/>
      <c r="DT74" s="142"/>
      <c r="DU74" s="142"/>
      <c r="DV74" s="142"/>
      <c r="DW74" s="142"/>
      <c r="DX74" s="142"/>
      <c r="DY74" s="142"/>
      <c r="DZ74" s="142"/>
      <c r="EA74" s="142"/>
      <c r="EB74" s="142"/>
      <c r="EC74" s="142"/>
      <c r="ED74" s="142"/>
      <c r="EE74" s="142"/>
      <c r="EF74" s="142"/>
      <c r="EG74" s="142"/>
      <c r="EH74" s="142"/>
      <c r="EI74" s="142"/>
      <c r="EJ74" s="142"/>
      <c r="EK74" s="142"/>
      <c r="EL74" s="142"/>
      <c r="EM74" s="142"/>
      <c r="EN74" s="142"/>
      <c r="EO74" s="142"/>
      <c r="EP74" s="142"/>
      <c r="EQ74" s="142"/>
      <c r="ER74" s="142"/>
      <c r="ES74" s="142"/>
      <c r="ET74" s="142"/>
      <c r="EU74" s="142"/>
      <c r="EV74" s="142"/>
      <c r="EW74" s="142"/>
      <c r="EX74" s="142"/>
      <c r="EY74" s="142"/>
      <c r="EZ74" s="142"/>
      <c r="FA74" s="142"/>
      <c r="FB74" s="142"/>
      <c r="FC74" s="142"/>
      <c r="FD74" s="142"/>
      <c r="FE74" s="142"/>
      <c r="FF74" s="142"/>
      <c r="FG74" s="142"/>
      <c r="FH74" s="142"/>
      <c r="FI74" s="142"/>
      <c r="FJ74" s="142"/>
      <c r="FK74" s="142"/>
      <c r="FL74" s="142"/>
      <c r="FM74" s="142"/>
      <c r="FN74" s="142"/>
      <c r="FO74" s="142"/>
      <c r="FP74" s="142"/>
      <c r="FQ74" s="142"/>
      <c r="FR74" s="142"/>
      <c r="FS74" s="142"/>
      <c r="FT74" s="142"/>
      <c r="FU74" s="142"/>
      <c r="FV74" s="142"/>
      <c r="FW74" s="142"/>
      <c r="FX74" s="142"/>
      <c r="FY74" s="142"/>
      <c r="FZ74" s="142"/>
      <c r="GA74" s="142"/>
      <c r="GB74" s="142"/>
      <c r="GC74" s="142"/>
      <c r="GD74" s="142"/>
      <c r="GE74" s="142"/>
      <c r="GF74" s="142"/>
      <c r="GG74" s="142"/>
      <c r="GH74" s="142"/>
      <c r="GI74" s="142"/>
      <c r="GJ74" s="142"/>
      <c r="GK74" s="142"/>
      <c r="GL74" s="142"/>
      <c r="GM74" s="142"/>
      <c r="GN74" s="142"/>
      <c r="GO74" s="142"/>
      <c r="GP74" s="142"/>
      <c r="GQ74" s="142"/>
      <c r="GR74" s="142"/>
      <c r="GS74" s="142"/>
      <c r="GT74" s="142"/>
      <c r="GU74" s="142"/>
      <c r="GV74" s="142"/>
      <c r="GW74" s="142"/>
      <c r="GX74" s="142"/>
      <c r="GY74" s="142"/>
      <c r="GZ74" s="142"/>
      <c r="HA74" s="142"/>
      <c r="HB74" s="142"/>
      <c r="HC74" s="142"/>
      <c r="HD74" s="142"/>
      <c r="HE74" s="142"/>
      <c r="HF74" s="142"/>
      <c r="HG74" s="142"/>
      <c r="HH74" s="142"/>
      <c r="HI74" s="142"/>
      <c r="HJ74" s="142"/>
      <c r="HK74" s="142"/>
      <c r="HL74" s="142"/>
      <c r="HM74" s="142"/>
      <c r="HN74" s="142"/>
      <c r="HO74" s="142"/>
      <c r="HP74" s="142"/>
      <c r="HQ74" s="142"/>
      <c r="HR74" s="142"/>
      <c r="HS74" s="142"/>
      <c r="HT74" s="142"/>
      <c r="HU74" s="142"/>
      <c r="HV74" s="142"/>
      <c r="HW74" s="142"/>
      <c r="HX74" s="142"/>
      <c r="HY74" s="142"/>
      <c r="HZ74" s="142"/>
      <c r="IA74" s="142"/>
      <c r="IB74" s="142"/>
      <c r="IC74" s="142"/>
      <c r="ID74" s="142"/>
      <c r="IE74" s="142"/>
      <c r="IF74" s="142"/>
      <c r="IG74" s="142"/>
      <c r="IH74" s="142"/>
      <c r="II74" s="142"/>
      <c r="IJ74" s="142"/>
      <c r="IK74" s="142"/>
      <c r="IL74" s="142"/>
      <c r="IM74" s="142"/>
      <c r="IN74" s="142"/>
      <c r="IO74" s="142"/>
      <c r="IP74" s="142"/>
      <c r="IQ74" s="142"/>
      <c r="IR74" s="142"/>
      <c r="IS74" s="142"/>
      <c r="IT74" s="142"/>
      <c r="IU74" s="142"/>
      <c r="IV74" s="142"/>
    </row>
    <row r="75" spans="1:256" s="32" customFormat="1" ht="49.5" customHeight="1" x14ac:dyDescent="0.35">
      <c r="A75" s="433" t="s">
        <v>270</v>
      </c>
      <c r="B75" s="434"/>
      <c r="C75" s="434"/>
      <c r="D75" s="434"/>
      <c r="E75" s="434"/>
      <c r="F75" s="434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  <c r="IT75" s="31"/>
      <c r="IU75" s="31"/>
      <c r="IV75" s="31"/>
    </row>
    <row r="76" spans="1:256" s="32" customFormat="1" ht="23.45" customHeight="1" x14ac:dyDescent="0.35">
      <c r="A76" s="8"/>
      <c r="B76" s="8"/>
      <c r="C76" s="7" t="s">
        <v>51</v>
      </c>
      <c r="D76" s="7" t="s">
        <v>5</v>
      </c>
      <c r="E76" s="10">
        <f>SUM(E77)</f>
        <v>5000</v>
      </c>
      <c r="F76" s="11" t="s">
        <v>6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</row>
    <row r="77" spans="1:256" s="143" customFormat="1" ht="21" customHeight="1" x14ac:dyDescent="0.35">
      <c r="A77" s="9"/>
      <c r="B77" s="9"/>
      <c r="C77" s="7" t="s">
        <v>52</v>
      </c>
      <c r="D77" s="7" t="s">
        <v>8</v>
      </c>
      <c r="E77" s="10">
        <v>5000</v>
      </c>
      <c r="F77" s="11" t="s">
        <v>6</v>
      </c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K77" s="142"/>
      <c r="CL77" s="142"/>
      <c r="CM77" s="142"/>
      <c r="CN77" s="142"/>
      <c r="CO77" s="142"/>
      <c r="CP77" s="142"/>
      <c r="CQ77" s="142"/>
      <c r="CR77" s="142"/>
      <c r="CS77" s="142"/>
      <c r="CT77" s="142"/>
      <c r="CU77" s="142"/>
      <c r="CV77" s="142"/>
      <c r="CW77" s="142"/>
      <c r="CX77" s="142"/>
      <c r="CY77" s="142"/>
      <c r="CZ77" s="142"/>
      <c r="DA77" s="142"/>
      <c r="DB77" s="142"/>
      <c r="DC77" s="142"/>
      <c r="DD77" s="142"/>
      <c r="DE77" s="142"/>
      <c r="DF77" s="142"/>
      <c r="DG77" s="142"/>
      <c r="DH77" s="142"/>
      <c r="DI77" s="142"/>
      <c r="DJ77" s="142"/>
      <c r="DK77" s="142"/>
      <c r="DL77" s="142"/>
      <c r="DM77" s="142"/>
      <c r="DN77" s="142"/>
      <c r="DO77" s="142"/>
      <c r="DP77" s="142"/>
      <c r="DQ77" s="142"/>
      <c r="DR77" s="142"/>
      <c r="DS77" s="142"/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2"/>
      <c r="ES77" s="142"/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2"/>
      <c r="FF77" s="142"/>
      <c r="FG77" s="142"/>
      <c r="FH77" s="142"/>
      <c r="FI77" s="142"/>
      <c r="FJ77" s="142"/>
      <c r="FK77" s="142"/>
      <c r="FL77" s="142"/>
      <c r="FM77" s="142"/>
      <c r="FN77" s="142"/>
      <c r="FO77" s="142"/>
      <c r="FP77" s="142"/>
      <c r="FQ77" s="142"/>
      <c r="FR77" s="142"/>
      <c r="FS77" s="142"/>
      <c r="FT77" s="142"/>
      <c r="FU77" s="142"/>
      <c r="FV77" s="142"/>
      <c r="FW77" s="142"/>
      <c r="FX77" s="142"/>
      <c r="FY77" s="142"/>
      <c r="FZ77" s="142"/>
      <c r="GA77" s="142"/>
      <c r="GB77" s="142"/>
      <c r="GC77" s="142"/>
      <c r="GD77" s="142"/>
      <c r="GE77" s="142"/>
      <c r="GF77" s="142"/>
      <c r="GG77" s="142"/>
      <c r="GH77" s="142"/>
      <c r="GI77" s="142"/>
      <c r="GJ77" s="142"/>
      <c r="GK77" s="142"/>
      <c r="GL77" s="142"/>
      <c r="GM77" s="142"/>
      <c r="GN77" s="142"/>
      <c r="GO77" s="142"/>
      <c r="GP77" s="142"/>
      <c r="GQ77" s="142"/>
      <c r="GR77" s="142"/>
      <c r="GS77" s="142"/>
      <c r="GT77" s="142"/>
      <c r="GU77" s="142"/>
      <c r="GV77" s="142"/>
      <c r="GW77" s="142"/>
      <c r="GX77" s="142"/>
      <c r="GY77" s="142"/>
      <c r="GZ77" s="142"/>
      <c r="HA77" s="142"/>
      <c r="HB77" s="142"/>
      <c r="HC77" s="142"/>
      <c r="HD77" s="142"/>
      <c r="HE77" s="142"/>
      <c r="HF77" s="142"/>
      <c r="HG77" s="142"/>
      <c r="HH77" s="142"/>
      <c r="HI77" s="142"/>
      <c r="HJ77" s="142"/>
      <c r="HK77" s="142"/>
      <c r="HL77" s="142"/>
      <c r="HM77" s="142"/>
      <c r="HN77" s="142"/>
      <c r="HO77" s="142"/>
      <c r="HP77" s="142"/>
      <c r="HQ77" s="142"/>
      <c r="HR77" s="142"/>
      <c r="HS77" s="142"/>
      <c r="HT77" s="142"/>
      <c r="HU77" s="142"/>
      <c r="HV77" s="142"/>
      <c r="HW77" s="142"/>
      <c r="HX77" s="142"/>
      <c r="HY77" s="142"/>
      <c r="HZ77" s="142"/>
      <c r="IA77" s="142"/>
      <c r="IB77" s="142"/>
      <c r="IC77" s="142"/>
      <c r="ID77" s="142"/>
      <c r="IE77" s="142"/>
      <c r="IF77" s="142"/>
      <c r="IG77" s="142"/>
      <c r="IH77" s="142"/>
      <c r="II77" s="142"/>
      <c r="IJ77" s="142"/>
      <c r="IK77" s="142"/>
      <c r="IL77" s="142"/>
      <c r="IM77" s="142"/>
      <c r="IN77" s="142"/>
      <c r="IO77" s="142"/>
      <c r="IP77" s="142"/>
      <c r="IQ77" s="142"/>
      <c r="IR77" s="142"/>
      <c r="IS77" s="142"/>
      <c r="IT77" s="142"/>
      <c r="IU77" s="142"/>
      <c r="IV77" s="142"/>
    </row>
    <row r="78" spans="1:256" s="32" customFormat="1" ht="23.25" customHeight="1" x14ac:dyDescent="0.35">
      <c r="A78" s="433" t="s">
        <v>269</v>
      </c>
      <c r="B78" s="434"/>
      <c r="C78" s="434"/>
      <c r="D78" s="434"/>
      <c r="E78" s="434"/>
      <c r="F78" s="434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</row>
    <row r="79" spans="1:256" s="32" customFormat="1" ht="25.5" customHeight="1" x14ac:dyDescent="0.35">
      <c r="A79" s="8"/>
      <c r="B79" s="8"/>
      <c r="C79" s="7" t="s">
        <v>53</v>
      </c>
      <c r="D79" s="9"/>
      <c r="E79" s="9"/>
      <c r="F79" s="14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</row>
    <row r="80" spans="1:256" s="32" customFormat="1" ht="25.5" customHeight="1" x14ac:dyDescent="0.35">
      <c r="A80" s="8"/>
      <c r="B80" s="8"/>
      <c r="C80" s="9"/>
      <c r="D80" s="7" t="s">
        <v>5</v>
      </c>
      <c r="E80" s="10">
        <f>SUM(E81+E83)</f>
        <v>110000</v>
      </c>
      <c r="F80" s="11" t="s">
        <v>6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</row>
    <row r="81" spans="1:256" s="143" customFormat="1" ht="21.75" customHeight="1" x14ac:dyDescent="0.35">
      <c r="A81" s="9"/>
      <c r="B81" s="9"/>
      <c r="C81" s="7" t="s">
        <v>54</v>
      </c>
      <c r="D81" s="7" t="s">
        <v>8</v>
      </c>
      <c r="E81" s="10">
        <v>80000</v>
      </c>
      <c r="F81" s="11" t="s">
        <v>6</v>
      </c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142"/>
      <c r="BX81" s="142"/>
      <c r="BY81" s="142"/>
      <c r="BZ81" s="142"/>
      <c r="CA81" s="142"/>
      <c r="CB81" s="142"/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2"/>
      <c r="CN81" s="142"/>
      <c r="CO81" s="142"/>
      <c r="CP81" s="142"/>
      <c r="CQ81" s="142"/>
      <c r="CR81" s="142"/>
      <c r="CS81" s="142"/>
      <c r="CT81" s="142"/>
      <c r="CU81" s="142"/>
      <c r="CV81" s="142"/>
      <c r="CW81" s="142"/>
      <c r="CX81" s="142"/>
      <c r="CY81" s="142"/>
      <c r="CZ81" s="142"/>
      <c r="DA81" s="142"/>
      <c r="DB81" s="142"/>
      <c r="DC81" s="142"/>
      <c r="DD81" s="142"/>
      <c r="DE81" s="142"/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2"/>
      <c r="DR81" s="142"/>
      <c r="DS81" s="142"/>
      <c r="DT81" s="142"/>
      <c r="DU81" s="142"/>
      <c r="DV81" s="142"/>
      <c r="DW81" s="142"/>
      <c r="DX81" s="142"/>
      <c r="DY81" s="142"/>
      <c r="DZ81" s="142"/>
      <c r="EA81" s="142"/>
      <c r="EB81" s="142"/>
      <c r="EC81" s="142"/>
      <c r="ED81" s="142"/>
      <c r="EE81" s="142"/>
      <c r="EF81" s="142"/>
      <c r="EG81" s="142"/>
      <c r="EH81" s="142"/>
      <c r="EI81" s="142"/>
      <c r="EJ81" s="142"/>
      <c r="EK81" s="142"/>
      <c r="EL81" s="142"/>
      <c r="EM81" s="142"/>
      <c r="EN81" s="142"/>
      <c r="EO81" s="142"/>
      <c r="EP81" s="142"/>
      <c r="EQ81" s="142"/>
      <c r="ER81" s="142"/>
      <c r="ES81" s="142"/>
      <c r="ET81" s="142"/>
      <c r="EU81" s="142"/>
      <c r="EV81" s="142"/>
      <c r="EW81" s="142"/>
      <c r="EX81" s="142"/>
      <c r="EY81" s="142"/>
      <c r="EZ81" s="142"/>
      <c r="FA81" s="142"/>
      <c r="FB81" s="142"/>
      <c r="FC81" s="142"/>
      <c r="FD81" s="142"/>
      <c r="FE81" s="142"/>
      <c r="FF81" s="142"/>
      <c r="FG81" s="142"/>
      <c r="FH81" s="142"/>
      <c r="FI81" s="142"/>
      <c r="FJ81" s="142"/>
      <c r="FK81" s="142"/>
      <c r="FL81" s="142"/>
      <c r="FM81" s="142"/>
      <c r="FN81" s="142"/>
      <c r="FO81" s="142"/>
      <c r="FP81" s="142"/>
      <c r="FQ81" s="142"/>
      <c r="FR81" s="142"/>
      <c r="FS81" s="142"/>
      <c r="FT81" s="142"/>
      <c r="FU81" s="142"/>
      <c r="FV81" s="142"/>
      <c r="FW81" s="142"/>
      <c r="FX81" s="142"/>
      <c r="FY81" s="142"/>
      <c r="FZ81" s="142"/>
      <c r="GA81" s="142"/>
      <c r="GB81" s="142"/>
      <c r="GC81" s="142"/>
      <c r="GD81" s="142"/>
      <c r="GE81" s="142"/>
      <c r="GF81" s="142"/>
      <c r="GG81" s="142"/>
      <c r="GH81" s="142"/>
      <c r="GI81" s="142"/>
      <c r="GJ81" s="142"/>
      <c r="GK81" s="142"/>
      <c r="GL81" s="142"/>
      <c r="GM81" s="142"/>
      <c r="GN81" s="142"/>
      <c r="GO81" s="142"/>
      <c r="GP81" s="142"/>
      <c r="GQ81" s="142"/>
      <c r="GR81" s="142"/>
      <c r="GS81" s="142"/>
      <c r="GT81" s="142"/>
      <c r="GU81" s="142"/>
      <c r="GV81" s="142"/>
      <c r="GW81" s="142"/>
      <c r="GX81" s="142"/>
      <c r="GY81" s="142"/>
      <c r="GZ81" s="142"/>
      <c r="HA81" s="142"/>
      <c r="HB81" s="142"/>
      <c r="HC81" s="142"/>
      <c r="HD81" s="142"/>
      <c r="HE81" s="142"/>
      <c r="HF81" s="142"/>
      <c r="HG81" s="142"/>
      <c r="HH81" s="142"/>
      <c r="HI81" s="142"/>
      <c r="HJ81" s="142"/>
      <c r="HK81" s="142"/>
      <c r="HL81" s="142"/>
      <c r="HM81" s="142"/>
      <c r="HN81" s="142"/>
      <c r="HO81" s="142"/>
      <c r="HP81" s="142"/>
      <c r="HQ81" s="142"/>
      <c r="HR81" s="142"/>
      <c r="HS81" s="142"/>
      <c r="HT81" s="142"/>
      <c r="HU81" s="142"/>
      <c r="HV81" s="142"/>
      <c r="HW81" s="142"/>
      <c r="HX81" s="142"/>
      <c r="HY81" s="142"/>
      <c r="HZ81" s="142"/>
      <c r="IA81" s="142"/>
      <c r="IB81" s="142"/>
      <c r="IC81" s="142"/>
      <c r="ID81" s="142"/>
      <c r="IE81" s="142"/>
      <c r="IF81" s="142"/>
      <c r="IG81" s="142"/>
      <c r="IH81" s="142"/>
      <c r="II81" s="142"/>
      <c r="IJ81" s="142"/>
      <c r="IK81" s="142"/>
      <c r="IL81" s="142"/>
      <c r="IM81" s="142"/>
      <c r="IN81" s="142"/>
      <c r="IO81" s="142"/>
      <c r="IP81" s="142"/>
      <c r="IQ81" s="142"/>
      <c r="IR81" s="142"/>
      <c r="IS81" s="142"/>
      <c r="IT81" s="142"/>
      <c r="IU81" s="142"/>
      <c r="IV81" s="142"/>
    </row>
    <row r="82" spans="1:256" s="407" customFormat="1" ht="111" customHeight="1" x14ac:dyDescent="0.5">
      <c r="A82" s="426" t="s">
        <v>271</v>
      </c>
      <c r="B82" s="426"/>
      <c r="C82" s="426"/>
      <c r="D82" s="426"/>
      <c r="E82" s="426"/>
      <c r="F82" s="42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06"/>
      <c r="AA82" s="406"/>
      <c r="AB82" s="406"/>
      <c r="AC82" s="406"/>
      <c r="AD82" s="406"/>
      <c r="AE82" s="406"/>
      <c r="AF82" s="406"/>
      <c r="AG82" s="406"/>
      <c r="AH82" s="406"/>
      <c r="AI82" s="406"/>
      <c r="AJ82" s="406"/>
      <c r="AK82" s="406"/>
      <c r="AL82" s="406"/>
      <c r="AM82" s="406"/>
      <c r="AN82" s="406"/>
      <c r="AO82" s="406"/>
      <c r="AP82" s="406"/>
      <c r="AQ82" s="406"/>
      <c r="AR82" s="406"/>
      <c r="AS82" s="406"/>
      <c r="AT82" s="406"/>
      <c r="AU82" s="406"/>
      <c r="AV82" s="406"/>
      <c r="AW82" s="406"/>
      <c r="AX82" s="406"/>
      <c r="AY82" s="406"/>
      <c r="AZ82" s="406"/>
      <c r="BA82" s="406"/>
      <c r="BB82" s="406"/>
      <c r="BC82" s="406"/>
      <c r="BD82" s="406"/>
      <c r="BE82" s="406"/>
      <c r="BF82" s="406"/>
      <c r="BG82" s="406"/>
      <c r="BH82" s="406"/>
      <c r="BI82" s="406"/>
      <c r="BJ82" s="406"/>
      <c r="BK82" s="406"/>
      <c r="BL82" s="406"/>
      <c r="BM82" s="406"/>
      <c r="BN82" s="406"/>
      <c r="BO82" s="406"/>
      <c r="BP82" s="406"/>
      <c r="BQ82" s="406"/>
      <c r="BR82" s="406"/>
      <c r="BS82" s="406"/>
      <c r="BT82" s="406"/>
      <c r="BU82" s="406"/>
      <c r="BV82" s="406"/>
      <c r="BW82" s="406"/>
      <c r="BX82" s="406"/>
      <c r="BY82" s="406"/>
      <c r="BZ82" s="406"/>
      <c r="CA82" s="406"/>
      <c r="CB82" s="406"/>
      <c r="CC82" s="406"/>
      <c r="CD82" s="406"/>
      <c r="CE82" s="406"/>
      <c r="CF82" s="406"/>
      <c r="CG82" s="406"/>
      <c r="CH82" s="406"/>
      <c r="CI82" s="406"/>
      <c r="CJ82" s="406"/>
      <c r="CK82" s="406"/>
      <c r="CL82" s="406"/>
      <c r="CM82" s="406"/>
      <c r="CN82" s="406"/>
      <c r="CO82" s="406"/>
      <c r="CP82" s="406"/>
      <c r="CQ82" s="406"/>
      <c r="CR82" s="406"/>
      <c r="CS82" s="406"/>
      <c r="CT82" s="406"/>
      <c r="CU82" s="406"/>
      <c r="CV82" s="406"/>
      <c r="CW82" s="406"/>
      <c r="CX82" s="406"/>
      <c r="CY82" s="406"/>
      <c r="CZ82" s="406"/>
      <c r="DA82" s="406"/>
      <c r="DB82" s="406"/>
      <c r="DC82" s="406"/>
      <c r="DD82" s="406"/>
      <c r="DE82" s="406"/>
      <c r="DF82" s="406"/>
      <c r="DG82" s="406"/>
      <c r="DH82" s="406"/>
      <c r="DI82" s="406"/>
      <c r="DJ82" s="406"/>
      <c r="DK82" s="406"/>
      <c r="DL82" s="406"/>
      <c r="DM82" s="406"/>
      <c r="DN82" s="406"/>
      <c r="DO82" s="406"/>
      <c r="DP82" s="406"/>
      <c r="DQ82" s="406"/>
      <c r="DR82" s="406"/>
      <c r="DS82" s="406"/>
      <c r="DT82" s="406"/>
      <c r="DU82" s="406"/>
      <c r="DV82" s="406"/>
      <c r="DW82" s="406"/>
      <c r="DX82" s="406"/>
      <c r="DY82" s="406"/>
      <c r="DZ82" s="406"/>
      <c r="EA82" s="406"/>
      <c r="EB82" s="406"/>
      <c r="EC82" s="406"/>
      <c r="ED82" s="406"/>
      <c r="EE82" s="406"/>
      <c r="EF82" s="406"/>
      <c r="EG82" s="406"/>
      <c r="EH82" s="406"/>
      <c r="EI82" s="406"/>
      <c r="EJ82" s="406"/>
      <c r="EK82" s="406"/>
      <c r="EL82" s="406"/>
      <c r="EM82" s="406"/>
      <c r="EN82" s="406"/>
      <c r="EO82" s="406"/>
      <c r="EP82" s="406"/>
      <c r="EQ82" s="406"/>
      <c r="ER82" s="406"/>
      <c r="ES82" s="406"/>
      <c r="ET82" s="406"/>
      <c r="EU82" s="406"/>
      <c r="EV82" s="406"/>
      <c r="EW82" s="406"/>
      <c r="EX82" s="406"/>
      <c r="EY82" s="406"/>
      <c r="EZ82" s="406"/>
      <c r="FA82" s="406"/>
      <c r="FB82" s="406"/>
      <c r="FC82" s="406"/>
      <c r="FD82" s="406"/>
      <c r="FE82" s="406"/>
      <c r="FF82" s="406"/>
      <c r="FG82" s="406"/>
      <c r="FH82" s="406"/>
      <c r="FI82" s="406"/>
      <c r="FJ82" s="406"/>
      <c r="FK82" s="406"/>
      <c r="FL82" s="406"/>
      <c r="FM82" s="406"/>
      <c r="FN82" s="406"/>
      <c r="FO82" s="406"/>
      <c r="FP82" s="406"/>
      <c r="FQ82" s="406"/>
      <c r="FR82" s="406"/>
      <c r="FS82" s="406"/>
      <c r="FT82" s="406"/>
      <c r="FU82" s="406"/>
      <c r="FV82" s="406"/>
      <c r="FW82" s="406"/>
      <c r="FX82" s="406"/>
      <c r="FY82" s="406"/>
      <c r="FZ82" s="406"/>
      <c r="GA82" s="406"/>
      <c r="GB82" s="406"/>
      <c r="GC82" s="406"/>
      <c r="GD82" s="406"/>
      <c r="GE82" s="406"/>
      <c r="GF82" s="406"/>
      <c r="GG82" s="406"/>
      <c r="GH82" s="406"/>
      <c r="GI82" s="406"/>
      <c r="GJ82" s="406"/>
      <c r="GK82" s="406"/>
      <c r="GL82" s="406"/>
      <c r="GM82" s="406"/>
      <c r="GN82" s="406"/>
      <c r="GO82" s="406"/>
      <c r="GP82" s="406"/>
      <c r="GQ82" s="406"/>
      <c r="GR82" s="406"/>
      <c r="GS82" s="406"/>
      <c r="GT82" s="406"/>
      <c r="GU82" s="406"/>
      <c r="GV82" s="406"/>
      <c r="GW82" s="406"/>
      <c r="GX82" s="406"/>
      <c r="GY82" s="406"/>
      <c r="GZ82" s="406"/>
      <c r="HA82" s="406"/>
      <c r="HB82" s="406"/>
      <c r="HC82" s="406"/>
      <c r="HD82" s="406"/>
      <c r="HE82" s="406"/>
      <c r="HF82" s="406"/>
      <c r="HG82" s="406"/>
      <c r="HH82" s="406"/>
      <c r="HI82" s="406"/>
      <c r="HJ82" s="406"/>
      <c r="HK82" s="406"/>
      <c r="HL82" s="406"/>
      <c r="HM82" s="406"/>
      <c r="HN82" s="406"/>
      <c r="HO82" s="406"/>
      <c r="HP82" s="406"/>
      <c r="HQ82" s="406"/>
      <c r="HR82" s="406"/>
      <c r="HS82" s="406"/>
      <c r="HT82" s="406"/>
      <c r="HU82" s="406"/>
      <c r="HV82" s="406"/>
      <c r="HW82" s="406"/>
      <c r="HX82" s="406"/>
      <c r="HY82" s="406"/>
      <c r="HZ82" s="406"/>
      <c r="IA82" s="406"/>
      <c r="IB82" s="406"/>
      <c r="IC82" s="406"/>
      <c r="ID82" s="406"/>
      <c r="IE82" s="406"/>
      <c r="IF82" s="406"/>
      <c r="IG82" s="406"/>
      <c r="IH82" s="406"/>
      <c r="II82" s="406"/>
      <c r="IJ82" s="406"/>
      <c r="IK82" s="406"/>
      <c r="IL82" s="406"/>
      <c r="IM82" s="406"/>
      <c r="IN82" s="406"/>
      <c r="IO82" s="406"/>
      <c r="IP82" s="406"/>
      <c r="IQ82" s="406"/>
      <c r="IR82" s="406"/>
      <c r="IS82" s="406"/>
      <c r="IT82" s="406"/>
      <c r="IU82" s="406"/>
      <c r="IV82" s="406"/>
    </row>
    <row r="83" spans="1:256" s="143" customFormat="1" ht="24.75" customHeight="1" x14ac:dyDescent="0.35">
      <c r="A83" s="377"/>
      <c r="B83" s="377"/>
      <c r="C83" s="378" t="s">
        <v>55</v>
      </c>
      <c r="D83" s="378" t="s">
        <v>8</v>
      </c>
      <c r="E83" s="379">
        <v>30000</v>
      </c>
      <c r="F83" s="380" t="s">
        <v>6</v>
      </c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2"/>
      <c r="BG83" s="142"/>
      <c r="BH83" s="142"/>
      <c r="BI83" s="142"/>
      <c r="BJ83" s="142"/>
      <c r="BK83" s="142"/>
      <c r="BL83" s="142"/>
      <c r="BM83" s="142"/>
      <c r="BN83" s="142"/>
      <c r="BO83" s="142"/>
      <c r="BP83" s="142"/>
      <c r="BQ83" s="142"/>
      <c r="BR83" s="142"/>
      <c r="BS83" s="142"/>
      <c r="BT83" s="142"/>
      <c r="BU83" s="142"/>
      <c r="BV83" s="142"/>
      <c r="BW83" s="142"/>
      <c r="BX83" s="142"/>
      <c r="BY83" s="142"/>
      <c r="BZ83" s="142"/>
      <c r="CA83" s="142"/>
      <c r="CB83" s="142"/>
      <c r="CC83" s="142"/>
      <c r="CD83" s="142"/>
      <c r="CE83" s="142"/>
      <c r="CF83" s="142"/>
      <c r="CG83" s="142"/>
      <c r="CH83" s="142"/>
      <c r="CI83" s="142"/>
      <c r="CJ83" s="142"/>
      <c r="CK83" s="142"/>
      <c r="CL83" s="142"/>
      <c r="CM83" s="142"/>
      <c r="CN83" s="142"/>
      <c r="CO83" s="142"/>
      <c r="CP83" s="142"/>
      <c r="CQ83" s="142"/>
      <c r="CR83" s="142"/>
      <c r="CS83" s="142"/>
      <c r="CT83" s="142"/>
      <c r="CU83" s="142"/>
      <c r="CV83" s="142"/>
      <c r="CW83" s="142"/>
      <c r="CX83" s="142"/>
      <c r="CY83" s="142"/>
      <c r="CZ83" s="142"/>
      <c r="DA83" s="142"/>
      <c r="DB83" s="142"/>
      <c r="DC83" s="142"/>
      <c r="DD83" s="142"/>
      <c r="DE83" s="142"/>
      <c r="DF83" s="142"/>
      <c r="DG83" s="142"/>
      <c r="DH83" s="142"/>
      <c r="DI83" s="142"/>
      <c r="DJ83" s="142"/>
      <c r="DK83" s="142"/>
      <c r="DL83" s="142"/>
      <c r="DM83" s="142"/>
      <c r="DN83" s="142"/>
      <c r="DO83" s="142"/>
      <c r="DP83" s="142"/>
      <c r="DQ83" s="142"/>
      <c r="DR83" s="142"/>
      <c r="DS83" s="142"/>
      <c r="DT83" s="142"/>
      <c r="DU83" s="142"/>
      <c r="DV83" s="142"/>
      <c r="DW83" s="142"/>
      <c r="DX83" s="142"/>
      <c r="DY83" s="142"/>
      <c r="DZ83" s="142"/>
      <c r="EA83" s="142"/>
      <c r="EB83" s="142"/>
      <c r="EC83" s="142"/>
      <c r="ED83" s="142"/>
      <c r="EE83" s="142"/>
      <c r="EF83" s="142"/>
      <c r="EG83" s="142"/>
      <c r="EH83" s="142"/>
      <c r="EI83" s="142"/>
      <c r="EJ83" s="142"/>
      <c r="EK83" s="142"/>
      <c r="EL83" s="142"/>
      <c r="EM83" s="142"/>
      <c r="EN83" s="142"/>
      <c r="EO83" s="142"/>
      <c r="EP83" s="142"/>
      <c r="EQ83" s="142"/>
      <c r="ER83" s="142"/>
      <c r="ES83" s="142"/>
      <c r="ET83" s="142"/>
      <c r="EU83" s="142"/>
      <c r="EV83" s="142"/>
      <c r="EW83" s="142"/>
      <c r="EX83" s="142"/>
      <c r="EY83" s="142"/>
      <c r="EZ83" s="142"/>
      <c r="FA83" s="142"/>
      <c r="FB83" s="142"/>
      <c r="FC83" s="142"/>
      <c r="FD83" s="142"/>
      <c r="FE83" s="142"/>
      <c r="FF83" s="142"/>
      <c r="FG83" s="142"/>
      <c r="FH83" s="142"/>
      <c r="FI83" s="142"/>
      <c r="FJ83" s="142"/>
      <c r="FK83" s="142"/>
      <c r="FL83" s="142"/>
      <c r="FM83" s="142"/>
      <c r="FN83" s="142"/>
      <c r="FO83" s="142"/>
      <c r="FP83" s="142"/>
      <c r="FQ83" s="142"/>
      <c r="FR83" s="142"/>
      <c r="FS83" s="142"/>
      <c r="FT83" s="142"/>
      <c r="FU83" s="142"/>
      <c r="FV83" s="142"/>
      <c r="FW83" s="142"/>
      <c r="FX83" s="142"/>
      <c r="FY83" s="142"/>
      <c r="FZ83" s="142"/>
      <c r="GA83" s="142"/>
      <c r="GB83" s="142"/>
      <c r="GC83" s="142"/>
      <c r="GD83" s="142"/>
      <c r="GE83" s="142"/>
      <c r="GF83" s="142"/>
      <c r="GG83" s="142"/>
      <c r="GH83" s="142"/>
      <c r="GI83" s="142"/>
      <c r="GJ83" s="142"/>
      <c r="GK83" s="142"/>
      <c r="GL83" s="142"/>
      <c r="GM83" s="142"/>
      <c r="GN83" s="142"/>
      <c r="GO83" s="142"/>
      <c r="GP83" s="142"/>
      <c r="GQ83" s="142"/>
      <c r="GR83" s="142"/>
      <c r="GS83" s="142"/>
      <c r="GT83" s="142"/>
      <c r="GU83" s="142"/>
      <c r="GV83" s="142"/>
      <c r="GW83" s="142"/>
      <c r="GX83" s="142"/>
      <c r="GY83" s="142"/>
      <c r="GZ83" s="142"/>
      <c r="HA83" s="142"/>
      <c r="HB83" s="142"/>
      <c r="HC83" s="142"/>
      <c r="HD83" s="142"/>
      <c r="HE83" s="142"/>
      <c r="HF83" s="142"/>
      <c r="HG83" s="142"/>
      <c r="HH83" s="142"/>
      <c r="HI83" s="142"/>
      <c r="HJ83" s="142"/>
      <c r="HK83" s="142"/>
      <c r="HL83" s="142"/>
      <c r="HM83" s="142"/>
      <c r="HN83" s="142"/>
      <c r="HO83" s="142"/>
      <c r="HP83" s="142"/>
      <c r="HQ83" s="142"/>
      <c r="HR83" s="142"/>
      <c r="HS83" s="142"/>
      <c r="HT83" s="142"/>
      <c r="HU83" s="142"/>
      <c r="HV83" s="142"/>
      <c r="HW83" s="142"/>
      <c r="HX83" s="142"/>
      <c r="HY83" s="142"/>
      <c r="HZ83" s="142"/>
      <c r="IA83" s="142"/>
      <c r="IB83" s="142"/>
      <c r="IC83" s="142"/>
      <c r="ID83" s="142"/>
      <c r="IE83" s="142"/>
      <c r="IF83" s="142"/>
      <c r="IG83" s="142"/>
      <c r="IH83" s="142"/>
      <c r="II83" s="142"/>
      <c r="IJ83" s="142"/>
      <c r="IK83" s="142"/>
      <c r="IL83" s="142"/>
      <c r="IM83" s="142"/>
      <c r="IN83" s="142"/>
      <c r="IO83" s="142"/>
      <c r="IP83" s="142"/>
      <c r="IQ83" s="142"/>
      <c r="IR83" s="142"/>
      <c r="IS83" s="142"/>
      <c r="IT83" s="142"/>
      <c r="IU83" s="142"/>
      <c r="IV83" s="142"/>
    </row>
    <row r="84" spans="1:256" s="143" customFormat="1" ht="93" customHeight="1" x14ac:dyDescent="0.35">
      <c r="A84" s="435" t="s">
        <v>272</v>
      </c>
      <c r="B84" s="435"/>
      <c r="C84" s="435"/>
      <c r="D84" s="435"/>
      <c r="E84" s="435"/>
      <c r="F84" s="435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2"/>
      <c r="BD84" s="142"/>
      <c r="BE84" s="142"/>
      <c r="BF84" s="142"/>
      <c r="BG84" s="142"/>
      <c r="BH84" s="142"/>
      <c r="BI84" s="142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  <c r="BU84" s="142"/>
      <c r="BV84" s="142"/>
      <c r="BW84" s="142"/>
      <c r="BX84" s="142"/>
      <c r="BY84" s="142"/>
      <c r="BZ84" s="142"/>
      <c r="CA84" s="142"/>
      <c r="CB84" s="142"/>
      <c r="CC84" s="142"/>
      <c r="CD84" s="142"/>
      <c r="CE84" s="142"/>
      <c r="CF84" s="142"/>
      <c r="CG84" s="142"/>
      <c r="CH84" s="142"/>
      <c r="CI84" s="142"/>
      <c r="CJ84" s="142"/>
      <c r="CK84" s="142"/>
      <c r="CL84" s="142"/>
      <c r="CM84" s="142"/>
      <c r="CN84" s="142"/>
      <c r="CO84" s="142"/>
      <c r="CP84" s="142"/>
      <c r="CQ84" s="142"/>
      <c r="CR84" s="142"/>
      <c r="CS84" s="142"/>
      <c r="CT84" s="142"/>
      <c r="CU84" s="142"/>
      <c r="CV84" s="142"/>
      <c r="CW84" s="142"/>
      <c r="CX84" s="142"/>
      <c r="CY84" s="142"/>
      <c r="CZ84" s="142"/>
      <c r="DA84" s="142"/>
      <c r="DB84" s="142"/>
      <c r="DC84" s="142"/>
      <c r="DD84" s="142"/>
      <c r="DE84" s="142"/>
      <c r="DF84" s="142"/>
      <c r="DG84" s="142"/>
      <c r="DH84" s="142"/>
      <c r="DI84" s="142"/>
      <c r="DJ84" s="142"/>
      <c r="DK84" s="142"/>
      <c r="DL84" s="142"/>
      <c r="DM84" s="142"/>
      <c r="DN84" s="142"/>
      <c r="DO84" s="142"/>
      <c r="DP84" s="142"/>
      <c r="DQ84" s="142"/>
      <c r="DR84" s="142"/>
      <c r="DS84" s="142"/>
      <c r="DT84" s="142"/>
      <c r="DU84" s="142"/>
      <c r="DV84" s="142"/>
      <c r="DW84" s="142"/>
      <c r="DX84" s="142"/>
      <c r="DY84" s="142"/>
      <c r="DZ84" s="142"/>
      <c r="EA84" s="142"/>
      <c r="EB84" s="142"/>
      <c r="EC84" s="142"/>
      <c r="ED84" s="142"/>
      <c r="EE84" s="142"/>
      <c r="EF84" s="142"/>
      <c r="EG84" s="142"/>
      <c r="EH84" s="142"/>
      <c r="EI84" s="142"/>
      <c r="EJ84" s="142"/>
      <c r="EK84" s="142"/>
      <c r="EL84" s="142"/>
      <c r="EM84" s="142"/>
      <c r="EN84" s="142"/>
      <c r="EO84" s="142"/>
      <c r="EP84" s="142"/>
      <c r="EQ84" s="142"/>
      <c r="ER84" s="142"/>
      <c r="ES84" s="142"/>
      <c r="ET84" s="142"/>
      <c r="EU84" s="142"/>
      <c r="EV84" s="142"/>
      <c r="EW84" s="142"/>
      <c r="EX84" s="142"/>
      <c r="EY84" s="142"/>
      <c r="EZ84" s="142"/>
      <c r="FA84" s="142"/>
      <c r="FB84" s="142"/>
      <c r="FC84" s="142"/>
      <c r="FD84" s="142"/>
      <c r="FE84" s="142"/>
      <c r="FF84" s="142"/>
      <c r="FG84" s="142"/>
      <c r="FH84" s="142"/>
      <c r="FI84" s="142"/>
      <c r="FJ84" s="142"/>
      <c r="FK84" s="142"/>
      <c r="FL84" s="142"/>
      <c r="FM84" s="142"/>
      <c r="FN84" s="142"/>
      <c r="FO84" s="142"/>
      <c r="FP84" s="142"/>
      <c r="FQ84" s="142"/>
      <c r="FR84" s="142"/>
      <c r="FS84" s="142"/>
      <c r="FT84" s="142"/>
      <c r="FU84" s="142"/>
      <c r="FV84" s="142"/>
      <c r="FW84" s="142"/>
      <c r="FX84" s="142"/>
      <c r="FY84" s="142"/>
      <c r="FZ84" s="142"/>
      <c r="GA84" s="142"/>
      <c r="GB84" s="142"/>
      <c r="GC84" s="142"/>
      <c r="GD84" s="142"/>
      <c r="GE84" s="142"/>
      <c r="GF84" s="142"/>
      <c r="GG84" s="142"/>
      <c r="GH84" s="142"/>
      <c r="GI84" s="142"/>
      <c r="GJ84" s="142"/>
      <c r="GK84" s="142"/>
      <c r="GL84" s="142"/>
      <c r="GM84" s="142"/>
      <c r="GN84" s="142"/>
      <c r="GO84" s="142"/>
      <c r="GP84" s="142"/>
      <c r="GQ84" s="142"/>
      <c r="GR84" s="142"/>
      <c r="GS84" s="142"/>
      <c r="GT84" s="142"/>
      <c r="GU84" s="142"/>
      <c r="GV84" s="142"/>
      <c r="GW84" s="142"/>
      <c r="GX84" s="142"/>
      <c r="GY84" s="142"/>
      <c r="GZ84" s="142"/>
      <c r="HA84" s="142"/>
      <c r="HB84" s="142"/>
      <c r="HC84" s="142"/>
      <c r="HD84" s="142"/>
      <c r="HE84" s="142"/>
      <c r="HF84" s="142"/>
      <c r="HG84" s="142"/>
      <c r="HH84" s="142"/>
      <c r="HI84" s="142"/>
      <c r="HJ84" s="142"/>
      <c r="HK84" s="142"/>
      <c r="HL84" s="142"/>
      <c r="HM84" s="142"/>
      <c r="HN84" s="142"/>
      <c r="HO84" s="142"/>
      <c r="HP84" s="142"/>
      <c r="HQ84" s="142"/>
      <c r="HR84" s="142"/>
      <c r="HS84" s="142"/>
      <c r="HT84" s="142"/>
      <c r="HU84" s="142"/>
      <c r="HV84" s="142"/>
      <c r="HW84" s="142"/>
      <c r="HX84" s="142"/>
      <c r="HY84" s="142"/>
      <c r="HZ84" s="142"/>
      <c r="IA84" s="142"/>
      <c r="IB84" s="142"/>
      <c r="IC84" s="142"/>
      <c r="ID84" s="142"/>
      <c r="IE84" s="142"/>
      <c r="IF84" s="142"/>
      <c r="IG84" s="142"/>
      <c r="IH84" s="142"/>
      <c r="II84" s="142"/>
      <c r="IJ84" s="142"/>
      <c r="IK84" s="142"/>
      <c r="IL84" s="142"/>
      <c r="IM84" s="142"/>
      <c r="IN84" s="142"/>
      <c r="IO84" s="142"/>
      <c r="IP84" s="142"/>
      <c r="IQ84" s="142"/>
      <c r="IR84" s="142"/>
      <c r="IS84" s="142"/>
      <c r="IT84" s="142"/>
      <c r="IU84" s="142"/>
      <c r="IV84" s="142"/>
    </row>
    <row r="85" spans="1:256" s="32" customFormat="1" ht="47.25" customHeight="1" x14ac:dyDescent="0.35">
      <c r="A85" s="433" t="s">
        <v>56</v>
      </c>
      <c r="B85" s="440"/>
      <c r="C85" s="440"/>
      <c r="D85" s="440"/>
      <c r="E85" s="440"/>
      <c r="F85" s="440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</row>
    <row r="86" spans="1:256" s="407" customFormat="1" ht="45.75" customHeight="1" x14ac:dyDescent="0.5">
      <c r="A86" s="427" t="s">
        <v>57</v>
      </c>
      <c r="B86" s="425"/>
      <c r="C86" s="425"/>
      <c r="D86" s="425"/>
      <c r="E86" s="425"/>
      <c r="F86" s="425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06"/>
      <c r="AA86" s="406"/>
      <c r="AB86" s="406"/>
      <c r="AC86" s="406"/>
      <c r="AD86" s="406"/>
      <c r="AE86" s="406"/>
      <c r="AF86" s="406"/>
      <c r="AG86" s="406"/>
      <c r="AH86" s="406"/>
      <c r="AI86" s="406"/>
      <c r="AJ86" s="406"/>
      <c r="AK86" s="406"/>
      <c r="AL86" s="406"/>
      <c r="AM86" s="406"/>
      <c r="AN86" s="406"/>
      <c r="AO86" s="406"/>
      <c r="AP86" s="406"/>
      <c r="AQ86" s="406"/>
      <c r="AR86" s="406"/>
      <c r="AS86" s="406"/>
      <c r="AT86" s="406"/>
      <c r="AU86" s="406"/>
      <c r="AV86" s="406"/>
      <c r="AW86" s="406"/>
      <c r="AX86" s="406"/>
      <c r="AY86" s="406"/>
      <c r="AZ86" s="406"/>
      <c r="BA86" s="406"/>
      <c r="BB86" s="406"/>
      <c r="BC86" s="406"/>
      <c r="BD86" s="406"/>
      <c r="BE86" s="406"/>
      <c r="BF86" s="406"/>
      <c r="BG86" s="406"/>
      <c r="BH86" s="406"/>
      <c r="BI86" s="406"/>
      <c r="BJ86" s="406"/>
      <c r="BK86" s="406"/>
      <c r="BL86" s="406"/>
      <c r="BM86" s="406"/>
      <c r="BN86" s="406"/>
      <c r="BO86" s="406"/>
      <c r="BP86" s="406"/>
      <c r="BQ86" s="406"/>
      <c r="BR86" s="406"/>
      <c r="BS86" s="406"/>
      <c r="BT86" s="406"/>
      <c r="BU86" s="406"/>
      <c r="BV86" s="406"/>
      <c r="BW86" s="406"/>
      <c r="BX86" s="406"/>
      <c r="BY86" s="406"/>
      <c r="BZ86" s="406"/>
      <c r="CA86" s="406"/>
      <c r="CB86" s="406"/>
      <c r="CC86" s="406"/>
      <c r="CD86" s="406"/>
      <c r="CE86" s="406"/>
      <c r="CF86" s="406"/>
      <c r="CG86" s="406"/>
      <c r="CH86" s="406"/>
      <c r="CI86" s="406"/>
      <c r="CJ86" s="406"/>
      <c r="CK86" s="406"/>
      <c r="CL86" s="406"/>
      <c r="CM86" s="406"/>
      <c r="CN86" s="406"/>
      <c r="CO86" s="406"/>
      <c r="CP86" s="406"/>
      <c r="CQ86" s="406"/>
      <c r="CR86" s="406"/>
      <c r="CS86" s="406"/>
      <c r="CT86" s="406"/>
      <c r="CU86" s="406"/>
      <c r="CV86" s="406"/>
      <c r="CW86" s="406"/>
      <c r="CX86" s="406"/>
      <c r="CY86" s="406"/>
      <c r="CZ86" s="406"/>
      <c r="DA86" s="406"/>
      <c r="DB86" s="406"/>
      <c r="DC86" s="406"/>
      <c r="DD86" s="406"/>
      <c r="DE86" s="406"/>
      <c r="DF86" s="406"/>
      <c r="DG86" s="406"/>
      <c r="DH86" s="406"/>
      <c r="DI86" s="406"/>
      <c r="DJ86" s="406"/>
      <c r="DK86" s="406"/>
      <c r="DL86" s="406"/>
      <c r="DM86" s="406"/>
      <c r="DN86" s="406"/>
      <c r="DO86" s="406"/>
      <c r="DP86" s="406"/>
      <c r="DQ86" s="406"/>
      <c r="DR86" s="406"/>
      <c r="DS86" s="406"/>
      <c r="DT86" s="406"/>
      <c r="DU86" s="406"/>
      <c r="DV86" s="406"/>
      <c r="DW86" s="406"/>
      <c r="DX86" s="406"/>
      <c r="DY86" s="406"/>
      <c r="DZ86" s="406"/>
      <c r="EA86" s="406"/>
      <c r="EB86" s="406"/>
      <c r="EC86" s="406"/>
      <c r="ED86" s="406"/>
      <c r="EE86" s="406"/>
      <c r="EF86" s="406"/>
      <c r="EG86" s="406"/>
      <c r="EH86" s="406"/>
      <c r="EI86" s="406"/>
      <c r="EJ86" s="406"/>
      <c r="EK86" s="406"/>
      <c r="EL86" s="406"/>
      <c r="EM86" s="406"/>
      <c r="EN86" s="406"/>
      <c r="EO86" s="406"/>
      <c r="EP86" s="406"/>
      <c r="EQ86" s="406"/>
      <c r="ER86" s="406"/>
      <c r="ES86" s="406"/>
      <c r="ET86" s="406"/>
      <c r="EU86" s="406"/>
      <c r="EV86" s="406"/>
      <c r="EW86" s="406"/>
      <c r="EX86" s="406"/>
      <c r="EY86" s="406"/>
      <c r="EZ86" s="406"/>
      <c r="FA86" s="406"/>
      <c r="FB86" s="406"/>
      <c r="FC86" s="406"/>
      <c r="FD86" s="406"/>
      <c r="FE86" s="406"/>
      <c r="FF86" s="406"/>
      <c r="FG86" s="406"/>
      <c r="FH86" s="406"/>
      <c r="FI86" s="406"/>
      <c r="FJ86" s="406"/>
      <c r="FK86" s="406"/>
      <c r="FL86" s="406"/>
      <c r="FM86" s="406"/>
      <c r="FN86" s="406"/>
      <c r="FO86" s="406"/>
      <c r="FP86" s="406"/>
      <c r="FQ86" s="406"/>
      <c r="FR86" s="406"/>
      <c r="FS86" s="406"/>
      <c r="FT86" s="406"/>
      <c r="FU86" s="406"/>
      <c r="FV86" s="406"/>
      <c r="FW86" s="406"/>
      <c r="FX86" s="406"/>
      <c r="FY86" s="406"/>
      <c r="FZ86" s="406"/>
      <c r="GA86" s="406"/>
      <c r="GB86" s="406"/>
      <c r="GC86" s="406"/>
      <c r="GD86" s="406"/>
      <c r="GE86" s="406"/>
      <c r="GF86" s="406"/>
      <c r="GG86" s="406"/>
      <c r="GH86" s="406"/>
      <c r="GI86" s="406"/>
      <c r="GJ86" s="406"/>
      <c r="GK86" s="406"/>
      <c r="GL86" s="406"/>
      <c r="GM86" s="406"/>
      <c r="GN86" s="406"/>
      <c r="GO86" s="406"/>
      <c r="GP86" s="406"/>
      <c r="GQ86" s="406"/>
      <c r="GR86" s="406"/>
      <c r="GS86" s="406"/>
      <c r="GT86" s="406"/>
      <c r="GU86" s="406"/>
      <c r="GV86" s="406"/>
      <c r="GW86" s="406"/>
      <c r="GX86" s="406"/>
      <c r="GY86" s="406"/>
      <c r="GZ86" s="406"/>
      <c r="HA86" s="406"/>
      <c r="HB86" s="406"/>
      <c r="HC86" s="406"/>
      <c r="HD86" s="406"/>
      <c r="HE86" s="406"/>
      <c r="HF86" s="406"/>
      <c r="HG86" s="406"/>
      <c r="HH86" s="406"/>
      <c r="HI86" s="406"/>
      <c r="HJ86" s="406"/>
      <c r="HK86" s="406"/>
      <c r="HL86" s="406"/>
      <c r="HM86" s="406"/>
      <c r="HN86" s="406"/>
      <c r="HO86" s="406"/>
      <c r="HP86" s="406"/>
      <c r="HQ86" s="406"/>
      <c r="HR86" s="406"/>
      <c r="HS86" s="406"/>
      <c r="HT86" s="406"/>
      <c r="HU86" s="406"/>
      <c r="HV86" s="406"/>
      <c r="HW86" s="406"/>
      <c r="HX86" s="406"/>
      <c r="HY86" s="406"/>
      <c r="HZ86" s="406"/>
      <c r="IA86" s="406"/>
      <c r="IB86" s="406"/>
      <c r="IC86" s="406"/>
      <c r="ID86" s="406"/>
      <c r="IE86" s="406"/>
      <c r="IF86" s="406"/>
      <c r="IG86" s="406"/>
      <c r="IH86" s="406"/>
      <c r="II86" s="406"/>
      <c r="IJ86" s="406"/>
      <c r="IK86" s="406"/>
      <c r="IL86" s="406"/>
      <c r="IM86" s="406"/>
      <c r="IN86" s="406"/>
      <c r="IO86" s="406"/>
      <c r="IP86" s="406"/>
      <c r="IQ86" s="406"/>
      <c r="IR86" s="406"/>
      <c r="IS86" s="406"/>
      <c r="IT86" s="406"/>
      <c r="IU86" s="406"/>
      <c r="IV86" s="406"/>
    </row>
    <row r="87" spans="1:256" s="32" customFormat="1" ht="21" x14ac:dyDescent="0.35">
      <c r="A87" s="430" t="s">
        <v>331</v>
      </c>
      <c r="B87" s="431"/>
      <c r="C87" s="431"/>
      <c r="D87" s="431"/>
      <c r="E87" s="431"/>
      <c r="F87" s="4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</row>
    <row r="88" spans="1:256" s="32" customFormat="1" ht="23.45" customHeight="1" x14ac:dyDescent="0.35">
      <c r="A88" s="9"/>
      <c r="B88" s="9"/>
      <c r="C88" s="7" t="s">
        <v>58</v>
      </c>
      <c r="D88" s="7" t="s">
        <v>5</v>
      </c>
      <c r="E88" s="10">
        <f>E89+E91+E93+E95+E97</f>
        <v>103000</v>
      </c>
      <c r="F88" s="11" t="s">
        <v>6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</row>
    <row r="89" spans="1:256" s="143" customFormat="1" ht="25.5" customHeight="1" x14ac:dyDescent="0.35">
      <c r="A89" s="9"/>
      <c r="B89" s="9"/>
      <c r="C89" s="7" t="s">
        <v>336</v>
      </c>
      <c r="D89" s="7" t="s">
        <v>8</v>
      </c>
      <c r="E89" s="10">
        <v>30000</v>
      </c>
      <c r="F89" s="11" t="s">
        <v>6</v>
      </c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  <c r="CE89" s="142"/>
      <c r="CF89" s="142"/>
      <c r="CG89" s="142"/>
      <c r="CH89" s="142"/>
      <c r="CI89" s="142"/>
      <c r="CJ89" s="142"/>
      <c r="CK89" s="142"/>
      <c r="CL89" s="142"/>
      <c r="CM89" s="142"/>
      <c r="CN89" s="142"/>
      <c r="CO89" s="142"/>
      <c r="CP89" s="142"/>
      <c r="CQ89" s="142"/>
      <c r="CR89" s="142"/>
      <c r="CS89" s="142"/>
      <c r="CT89" s="142"/>
      <c r="CU89" s="142"/>
      <c r="CV89" s="142"/>
      <c r="CW89" s="142"/>
      <c r="CX89" s="142"/>
      <c r="CY89" s="142"/>
      <c r="CZ89" s="142"/>
      <c r="DA89" s="142"/>
      <c r="DB89" s="142"/>
      <c r="DC89" s="142"/>
      <c r="DD89" s="142"/>
      <c r="DE89" s="142"/>
      <c r="DF89" s="142"/>
      <c r="DG89" s="142"/>
      <c r="DH89" s="142"/>
      <c r="DI89" s="142"/>
      <c r="DJ89" s="142"/>
      <c r="DK89" s="142"/>
      <c r="DL89" s="142"/>
      <c r="DM89" s="142"/>
      <c r="DN89" s="142"/>
      <c r="DO89" s="142"/>
      <c r="DP89" s="142"/>
      <c r="DQ89" s="142"/>
      <c r="DR89" s="142"/>
      <c r="DS89" s="142"/>
      <c r="DT89" s="142"/>
      <c r="DU89" s="142"/>
      <c r="DV89" s="142"/>
      <c r="DW89" s="142"/>
      <c r="DX89" s="142"/>
      <c r="DY89" s="142"/>
      <c r="DZ89" s="142"/>
      <c r="EA89" s="142"/>
      <c r="EB89" s="142"/>
      <c r="EC89" s="142"/>
      <c r="ED89" s="142"/>
      <c r="EE89" s="142"/>
      <c r="EF89" s="142"/>
      <c r="EG89" s="142"/>
      <c r="EH89" s="142"/>
      <c r="EI89" s="142"/>
      <c r="EJ89" s="142"/>
      <c r="EK89" s="142"/>
      <c r="EL89" s="142"/>
      <c r="EM89" s="142"/>
      <c r="EN89" s="142"/>
      <c r="EO89" s="142"/>
      <c r="EP89" s="142"/>
      <c r="EQ89" s="142"/>
      <c r="ER89" s="142"/>
      <c r="ES89" s="142"/>
      <c r="ET89" s="142"/>
      <c r="EU89" s="142"/>
      <c r="EV89" s="142"/>
      <c r="EW89" s="142"/>
      <c r="EX89" s="142"/>
      <c r="EY89" s="142"/>
      <c r="EZ89" s="142"/>
      <c r="FA89" s="142"/>
      <c r="FB89" s="142"/>
      <c r="FC89" s="142"/>
      <c r="FD89" s="142"/>
      <c r="FE89" s="142"/>
      <c r="FF89" s="142"/>
      <c r="FG89" s="142"/>
      <c r="FH89" s="142"/>
      <c r="FI89" s="142"/>
      <c r="FJ89" s="142"/>
      <c r="FK89" s="142"/>
      <c r="FL89" s="142"/>
      <c r="FM89" s="142"/>
      <c r="FN89" s="142"/>
      <c r="FO89" s="142"/>
      <c r="FP89" s="142"/>
      <c r="FQ89" s="142"/>
      <c r="FR89" s="142"/>
      <c r="FS89" s="142"/>
      <c r="FT89" s="142"/>
      <c r="FU89" s="142"/>
      <c r="FV89" s="142"/>
      <c r="FW89" s="142"/>
      <c r="FX89" s="142"/>
      <c r="FY89" s="142"/>
      <c r="FZ89" s="142"/>
      <c r="GA89" s="142"/>
      <c r="GB89" s="142"/>
      <c r="GC89" s="142"/>
      <c r="GD89" s="142"/>
      <c r="GE89" s="142"/>
      <c r="GF89" s="142"/>
      <c r="GG89" s="142"/>
      <c r="GH89" s="142"/>
      <c r="GI89" s="142"/>
      <c r="GJ89" s="142"/>
      <c r="GK89" s="142"/>
      <c r="GL89" s="142"/>
      <c r="GM89" s="142"/>
      <c r="GN89" s="142"/>
      <c r="GO89" s="142"/>
      <c r="GP89" s="142"/>
      <c r="GQ89" s="142"/>
      <c r="GR89" s="142"/>
      <c r="GS89" s="142"/>
      <c r="GT89" s="142"/>
      <c r="GU89" s="142"/>
      <c r="GV89" s="142"/>
      <c r="GW89" s="142"/>
      <c r="GX89" s="142"/>
      <c r="GY89" s="142"/>
      <c r="GZ89" s="142"/>
      <c r="HA89" s="142"/>
      <c r="HB89" s="142"/>
      <c r="HC89" s="142"/>
      <c r="HD89" s="142"/>
      <c r="HE89" s="142"/>
      <c r="HF89" s="142"/>
      <c r="HG89" s="142"/>
      <c r="HH89" s="142"/>
      <c r="HI89" s="142"/>
      <c r="HJ89" s="142"/>
      <c r="HK89" s="142"/>
      <c r="HL89" s="142"/>
      <c r="HM89" s="142"/>
      <c r="HN89" s="142"/>
      <c r="HO89" s="142"/>
      <c r="HP89" s="142"/>
      <c r="HQ89" s="142"/>
      <c r="HR89" s="142"/>
      <c r="HS89" s="142"/>
      <c r="HT89" s="142"/>
      <c r="HU89" s="142"/>
      <c r="HV89" s="142"/>
      <c r="HW89" s="142"/>
      <c r="HX89" s="142"/>
      <c r="HY89" s="142"/>
      <c r="HZ89" s="142"/>
      <c r="IA89" s="142"/>
      <c r="IB89" s="142"/>
      <c r="IC89" s="142"/>
      <c r="ID89" s="142"/>
      <c r="IE89" s="142"/>
      <c r="IF89" s="142"/>
      <c r="IG89" s="142"/>
      <c r="IH89" s="142"/>
      <c r="II89" s="142"/>
      <c r="IJ89" s="142"/>
      <c r="IK89" s="142"/>
      <c r="IL89" s="142"/>
      <c r="IM89" s="142"/>
      <c r="IN89" s="142"/>
      <c r="IO89" s="142"/>
      <c r="IP89" s="142"/>
      <c r="IQ89" s="142"/>
      <c r="IR89" s="142"/>
      <c r="IS89" s="142"/>
      <c r="IT89" s="142"/>
      <c r="IU89" s="142"/>
      <c r="IV89" s="142"/>
    </row>
    <row r="90" spans="1:256" s="32" customFormat="1" ht="50.25" customHeight="1" x14ac:dyDescent="0.35">
      <c r="A90" s="433" t="s">
        <v>282</v>
      </c>
      <c r="B90" s="434"/>
      <c r="C90" s="434"/>
      <c r="D90" s="434"/>
      <c r="E90" s="434"/>
      <c r="F90" s="434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</row>
    <row r="91" spans="1:256" s="143" customFormat="1" ht="23.45" customHeight="1" x14ac:dyDescent="0.35">
      <c r="A91" s="9"/>
      <c r="B91" s="9"/>
      <c r="C91" s="7" t="s">
        <v>335</v>
      </c>
      <c r="D91" s="7" t="s">
        <v>8</v>
      </c>
      <c r="E91" s="10">
        <v>5000</v>
      </c>
      <c r="F91" s="11" t="s">
        <v>6</v>
      </c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  <c r="BI91" s="142"/>
      <c r="BJ91" s="142"/>
      <c r="BK91" s="142"/>
      <c r="BL91" s="142"/>
      <c r="BM91" s="142"/>
      <c r="BN91" s="142"/>
      <c r="BO91" s="142"/>
      <c r="BP91" s="142"/>
      <c r="BQ91" s="142"/>
      <c r="BR91" s="142"/>
      <c r="BS91" s="142"/>
      <c r="BT91" s="142"/>
      <c r="BU91" s="142"/>
      <c r="BV91" s="142"/>
      <c r="BW91" s="142"/>
      <c r="BX91" s="142"/>
      <c r="BY91" s="142"/>
      <c r="BZ91" s="142"/>
      <c r="CA91" s="142"/>
      <c r="CB91" s="142"/>
      <c r="CC91" s="142"/>
      <c r="CD91" s="142"/>
      <c r="CE91" s="142"/>
      <c r="CF91" s="142"/>
      <c r="CG91" s="142"/>
      <c r="CH91" s="142"/>
      <c r="CI91" s="142"/>
      <c r="CJ91" s="142"/>
      <c r="CK91" s="142"/>
      <c r="CL91" s="142"/>
      <c r="CM91" s="142"/>
      <c r="CN91" s="142"/>
      <c r="CO91" s="142"/>
      <c r="CP91" s="142"/>
      <c r="CQ91" s="142"/>
      <c r="CR91" s="142"/>
      <c r="CS91" s="142"/>
      <c r="CT91" s="142"/>
      <c r="CU91" s="142"/>
      <c r="CV91" s="142"/>
      <c r="CW91" s="142"/>
      <c r="CX91" s="142"/>
      <c r="CY91" s="142"/>
      <c r="CZ91" s="142"/>
      <c r="DA91" s="142"/>
      <c r="DB91" s="142"/>
      <c r="DC91" s="142"/>
      <c r="DD91" s="142"/>
      <c r="DE91" s="142"/>
      <c r="DF91" s="142"/>
      <c r="DG91" s="142"/>
      <c r="DH91" s="142"/>
      <c r="DI91" s="142"/>
      <c r="DJ91" s="142"/>
      <c r="DK91" s="142"/>
      <c r="DL91" s="142"/>
      <c r="DM91" s="142"/>
      <c r="DN91" s="142"/>
      <c r="DO91" s="142"/>
      <c r="DP91" s="142"/>
      <c r="DQ91" s="142"/>
      <c r="DR91" s="142"/>
      <c r="DS91" s="142"/>
      <c r="DT91" s="142"/>
      <c r="DU91" s="142"/>
      <c r="DV91" s="142"/>
      <c r="DW91" s="142"/>
      <c r="DX91" s="142"/>
      <c r="DY91" s="142"/>
      <c r="DZ91" s="142"/>
      <c r="EA91" s="142"/>
      <c r="EB91" s="142"/>
      <c r="EC91" s="142"/>
      <c r="ED91" s="142"/>
      <c r="EE91" s="142"/>
      <c r="EF91" s="142"/>
      <c r="EG91" s="142"/>
      <c r="EH91" s="142"/>
      <c r="EI91" s="142"/>
      <c r="EJ91" s="142"/>
      <c r="EK91" s="142"/>
      <c r="EL91" s="142"/>
      <c r="EM91" s="142"/>
      <c r="EN91" s="142"/>
      <c r="EO91" s="142"/>
      <c r="EP91" s="142"/>
      <c r="EQ91" s="142"/>
      <c r="ER91" s="142"/>
      <c r="ES91" s="142"/>
      <c r="ET91" s="142"/>
      <c r="EU91" s="142"/>
      <c r="EV91" s="142"/>
      <c r="EW91" s="142"/>
      <c r="EX91" s="142"/>
      <c r="EY91" s="142"/>
      <c r="EZ91" s="142"/>
      <c r="FA91" s="142"/>
      <c r="FB91" s="142"/>
      <c r="FC91" s="142"/>
      <c r="FD91" s="142"/>
      <c r="FE91" s="142"/>
      <c r="FF91" s="142"/>
      <c r="FG91" s="142"/>
      <c r="FH91" s="142"/>
      <c r="FI91" s="142"/>
      <c r="FJ91" s="142"/>
      <c r="FK91" s="142"/>
      <c r="FL91" s="142"/>
      <c r="FM91" s="142"/>
      <c r="FN91" s="142"/>
      <c r="FO91" s="142"/>
      <c r="FP91" s="142"/>
      <c r="FQ91" s="142"/>
      <c r="FR91" s="142"/>
      <c r="FS91" s="142"/>
      <c r="FT91" s="142"/>
      <c r="FU91" s="142"/>
      <c r="FV91" s="142"/>
      <c r="FW91" s="142"/>
      <c r="FX91" s="142"/>
      <c r="FY91" s="142"/>
      <c r="FZ91" s="142"/>
      <c r="GA91" s="142"/>
      <c r="GB91" s="142"/>
      <c r="GC91" s="142"/>
      <c r="GD91" s="142"/>
      <c r="GE91" s="142"/>
      <c r="GF91" s="142"/>
      <c r="GG91" s="142"/>
      <c r="GH91" s="142"/>
      <c r="GI91" s="142"/>
      <c r="GJ91" s="142"/>
      <c r="GK91" s="142"/>
      <c r="GL91" s="142"/>
      <c r="GM91" s="142"/>
      <c r="GN91" s="142"/>
      <c r="GO91" s="142"/>
      <c r="GP91" s="142"/>
      <c r="GQ91" s="142"/>
      <c r="GR91" s="142"/>
      <c r="GS91" s="142"/>
      <c r="GT91" s="142"/>
      <c r="GU91" s="142"/>
      <c r="GV91" s="142"/>
      <c r="GW91" s="142"/>
      <c r="GX91" s="142"/>
      <c r="GY91" s="142"/>
      <c r="GZ91" s="142"/>
      <c r="HA91" s="142"/>
      <c r="HB91" s="142"/>
      <c r="HC91" s="142"/>
      <c r="HD91" s="142"/>
      <c r="HE91" s="142"/>
      <c r="HF91" s="142"/>
      <c r="HG91" s="142"/>
      <c r="HH91" s="142"/>
      <c r="HI91" s="142"/>
      <c r="HJ91" s="142"/>
      <c r="HK91" s="142"/>
      <c r="HL91" s="142"/>
      <c r="HM91" s="142"/>
      <c r="HN91" s="142"/>
      <c r="HO91" s="142"/>
      <c r="HP91" s="142"/>
      <c r="HQ91" s="142"/>
      <c r="HR91" s="142"/>
      <c r="HS91" s="142"/>
      <c r="HT91" s="142"/>
      <c r="HU91" s="142"/>
      <c r="HV91" s="142"/>
      <c r="HW91" s="142"/>
      <c r="HX91" s="142"/>
      <c r="HY91" s="142"/>
      <c r="HZ91" s="142"/>
      <c r="IA91" s="142"/>
      <c r="IB91" s="142"/>
      <c r="IC91" s="142"/>
      <c r="ID91" s="142"/>
      <c r="IE91" s="142"/>
      <c r="IF91" s="142"/>
      <c r="IG91" s="142"/>
      <c r="IH91" s="142"/>
      <c r="II91" s="142"/>
      <c r="IJ91" s="142"/>
      <c r="IK91" s="142"/>
      <c r="IL91" s="142"/>
      <c r="IM91" s="142"/>
      <c r="IN91" s="142"/>
      <c r="IO91" s="142"/>
      <c r="IP91" s="142"/>
      <c r="IQ91" s="142"/>
      <c r="IR91" s="142"/>
      <c r="IS91" s="142"/>
      <c r="IT91" s="142"/>
      <c r="IU91" s="142"/>
      <c r="IV91" s="142"/>
    </row>
    <row r="92" spans="1:256" s="32" customFormat="1" ht="23.45" customHeight="1" x14ac:dyDescent="0.35">
      <c r="A92" s="433" t="s">
        <v>283</v>
      </c>
      <c r="B92" s="434"/>
      <c r="C92" s="434"/>
      <c r="D92" s="434"/>
      <c r="E92" s="434"/>
      <c r="F92" s="434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</row>
    <row r="93" spans="1:256" s="143" customFormat="1" ht="23.45" customHeight="1" x14ac:dyDescent="0.35">
      <c r="A93" s="9"/>
      <c r="B93" s="9"/>
      <c r="C93" s="7" t="s">
        <v>334</v>
      </c>
      <c r="D93" s="7" t="s">
        <v>8</v>
      </c>
      <c r="E93" s="10">
        <v>3000</v>
      </c>
      <c r="F93" s="11" t="s">
        <v>6</v>
      </c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42"/>
      <c r="BT93" s="142"/>
      <c r="BU93" s="142"/>
      <c r="BV93" s="142"/>
      <c r="BW93" s="142"/>
      <c r="BX93" s="142"/>
      <c r="BY93" s="142"/>
      <c r="BZ93" s="142"/>
      <c r="CA93" s="142"/>
      <c r="CB93" s="142"/>
      <c r="CC93" s="142"/>
      <c r="CD93" s="142"/>
      <c r="CE93" s="142"/>
      <c r="CF93" s="142"/>
      <c r="CG93" s="142"/>
      <c r="CH93" s="142"/>
      <c r="CI93" s="142"/>
      <c r="CJ93" s="142"/>
      <c r="CK93" s="142"/>
      <c r="CL93" s="142"/>
      <c r="CM93" s="142"/>
      <c r="CN93" s="142"/>
      <c r="CO93" s="142"/>
      <c r="CP93" s="142"/>
      <c r="CQ93" s="142"/>
      <c r="CR93" s="142"/>
      <c r="CS93" s="142"/>
      <c r="CT93" s="142"/>
      <c r="CU93" s="142"/>
      <c r="CV93" s="142"/>
      <c r="CW93" s="142"/>
      <c r="CX93" s="142"/>
      <c r="CY93" s="142"/>
      <c r="CZ93" s="142"/>
      <c r="DA93" s="142"/>
      <c r="DB93" s="142"/>
      <c r="DC93" s="142"/>
      <c r="DD93" s="142"/>
      <c r="DE93" s="142"/>
      <c r="DF93" s="142"/>
      <c r="DG93" s="142"/>
      <c r="DH93" s="142"/>
      <c r="DI93" s="142"/>
      <c r="DJ93" s="142"/>
      <c r="DK93" s="142"/>
      <c r="DL93" s="142"/>
      <c r="DM93" s="142"/>
      <c r="DN93" s="142"/>
      <c r="DO93" s="142"/>
      <c r="DP93" s="142"/>
      <c r="DQ93" s="142"/>
      <c r="DR93" s="142"/>
      <c r="DS93" s="142"/>
      <c r="DT93" s="142"/>
      <c r="DU93" s="142"/>
      <c r="DV93" s="142"/>
      <c r="DW93" s="142"/>
      <c r="DX93" s="142"/>
      <c r="DY93" s="142"/>
      <c r="DZ93" s="142"/>
      <c r="EA93" s="142"/>
      <c r="EB93" s="142"/>
      <c r="EC93" s="142"/>
      <c r="ED93" s="142"/>
      <c r="EE93" s="142"/>
      <c r="EF93" s="142"/>
      <c r="EG93" s="142"/>
      <c r="EH93" s="142"/>
      <c r="EI93" s="142"/>
      <c r="EJ93" s="142"/>
      <c r="EK93" s="142"/>
      <c r="EL93" s="142"/>
      <c r="EM93" s="142"/>
      <c r="EN93" s="142"/>
      <c r="EO93" s="142"/>
      <c r="EP93" s="142"/>
      <c r="EQ93" s="142"/>
      <c r="ER93" s="142"/>
      <c r="ES93" s="142"/>
      <c r="ET93" s="142"/>
      <c r="EU93" s="142"/>
      <c r="EV93" s="142"/>
      <c r="EW93" s="142"/>
      <c r="EX93" s="142"/>
      <c r="EY93" s="142"/>
      <c r="EZ93" s="142"/>
      <c r="FA93" s="142"/>
      <c r="FB93" s="142"/>
      <c r="FC93" s="142"/>
      <c r="FD93" s="142"/>
      <c r="FE93" s="142"/>
      <c r="FF93" s="142"/>
      <c r="FG93" s="142"/>
      <c r="FH93" s="142"/>
      <c r="FI93" s="142"/>
      <c r="FJ93" s="142"/>
      <c r="FK93" s="142"/>
      <c r="FL93" s="142"/>
      <c r="FM93" s="142"/>
      <c r="FN93" s="142"/>
      <c r="FO93" s="142"/>
      <c r="FP93" s="142"/>
      <c r="FQ93" s="142"/>
      <c r="FR93" s="142"/>
      <c r="FS93" s="142"/>
      <c r="FT93" s="142"/>
      <c r="FU93" s="142"/>
      <c r="FV93" s="142"/>
      <c r="FW93" s="142"/>
      <c r="FX93" s="142"/>
      <c r="FY93" s="142"/>
      <c r="FZ93" s="142"/>
      <c r="GA93" s="142"/>
      <c r="GB93" s="142"/>
      <c r="GC93" s="142"/>
      <c r="GD93" s="142"/>
      <c r="GE93" s="142"/>
      <c r="GF93" s="142"/>
      <c r="GG93" s="142"/>
      <c r="GH93" s="142"/>
      <c r="GI93" s="142"/>
      <c r="GJ93" s="142"/>
      <c r="GK93" s="142"/>
      <c r="GL93" s="142"/>
      <c r="GM93" s="142"/>
      <c r="GN93" s="142"/>
      <c r="GO93" s="142"/>
      <c r="GP93" s="142"/>
      <c r="GQ93" s="142"/>
      <c r="GR93" s="142"/>
      <c r="GS93" s="142"/>
      <c r="GT93" s="142"/>
      <c r="GU93" s="142"/>
      <c r="GV93" s="142"/>
      <c r="GW93" s="142"/>
      <c r="GX93" s="142"/>
      <c r="GY93" s="142"/>
      <c r="GZ93" s="142"/>
      <c r="HA93" s="142"/>
      <c r="HB93" s="142"/>
      <c r="HC93" s="142"/>
      <c r="HD93" s="142"/>
      <c r="HE93" s="142"/>
      <c r="HF93" s="142"/>
      <c r="HG93" s="142"/>
      <c r="HH93" s="142"/>
      <c r="HI93" s="142"/>
      <c r="HJ93" s="142"/>
      <c r="HK93" s="142"/>
      <c r="HL93" s="142"/>
      <c r="HM93" s="142"/>
      <c r="HN93" s="142"/>
      <c r="HO93" s="142"/>
      <c r="HP93" s="142"/>
      <c r="HQ93" s="142"/>
      <c r="HR93" s="142"/>
      <c r="HS93" s="142"/>
      <c r="HT93" s="142"/>
      <c r="HU93" s="142"/>
      <c r="HV93" s="142"/>
      <c r="HW93" s="142"/>
      <c r="HX93" s="142"/>
      <c r="HY93" s="142"/>
      <c r="HZ93" s="142"/>
      <c r="IA93" s="142"/>
      <c r="IB93" s="142"/>
      <c r="IC93" s="142"/>
      <c r="ID93" s="142"/>
      <c r="IE93" s="142"/>
      <c r="IF93" s="142"/>
      <c r="IG93" s="142"/>
      <c r="IH93" s="142"/>
      <c r="II93" s="142"/>
      <c r="IJ93" s="142"/>
      <c r="IK93" s="142"/>
      <c r="IL93" s="142"/>
      <c r="IM93" s="142"/>
      <c r="IN93" s="142"/>
      <c r="IO93" s="142"/>
      <c r="IP93" s="142"/>
      <c r="IQ93" s="142"/>
      <c r="IR93" s="142"/>
      <c r="IS93" s="142"/>
      <c r="IT93" s="142"/>
      <c r="IU93" s="142"/>
      <c r="IV93" s="142"/>
    </row>
    <row r="94" spans="1:256" s="32" customFormat="1" ht="23.45" customHeight="1" x14ac:dyDescent="0.35">
      <c r="A94" s="433" t="s">
        <v>284</v>
      </c>
      <c r="B94" s="434"/>
      <c r="C94" s="434"/>
      <c r="D94" s="434"/>
      <c r="E94" s="434"/>
      <c r="F94" s="434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</row>
    <row r="95" spans="1:256" s="143" customFormat="1" ht="26.25" customHeight="1" x14ac:dyDescent="0.35">
      <c r="A95" s="9"/>
      <c r="B95" s="9"/>
      <c r="C95" s="7" t="s">
        <v>333</v>
      </c>
      <c r="D95" s="7" t="s">
        <v>8</v>
      </c>
      <c r="E95" s="381">
        <v>60000</v>
      </c>
      <c r="F95" s="11" t="s">
        <v>6</v>
      </c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2"/>
      <c r="BX95" s="142"/>
      <c r="BY95" s="142"/>
      <c r="BZ95" s="142"/>
      <c r="CA95" s="142"/>
      <c r="CB95" s="142"/>
      <c r="CC95" s="142"/>
      <c r="CD95" s="142"/>
      <c r="CE95" s="142"/>
      <c r="CF95" s="142"/>
      <c r="CG95" s="142"/>
      <c r="CH95" s="142"/>
      <c r="CI95" s="142"/>
      <c r="CJ95" s="142"/>
      <c r="CK95" s="142"/>
      <c r="CL95" s="142"/>
      <c r="CM95" s="142"/>
      <c r="CN95" s="142"/>
      <c r="CO95" s="142"/>
      <c r="CP95" s="142"/>
      <c r="CQ95" s="142"/>
      <c r="CR95" s="142"/>
      <c r="CS95" s="142"/>
      <c r="CT95" s="142"/>
      <c r="CU95" s="142"/>
      <c r="CV95" s="142"/>
      <c r="CW95" s="142"/>
      <c r="CX95" s="142"/>
      <c r="CY95" s="142"/>
      <c r="CZ95" s="142"/>
      <c r="DA95" s="142"/>
      <c r="DB95" s="142"/>
      <c r="DC95" s="142"/>
      <c r="DD95" s="142"/>
      <c r="DE95" s="142"/>
      <c r="DF95" s="142"/>
      <c r="DG95" s="142"/>
      <c r="DH95" s="142"/>
      <c r="DI95" s="142"/>
      <c r="DJ95" s="142"/>
      <c r="DK95" s="142"/>
      <c r="DL95" s="142"/>
      <c r="DM95" s="142"/>
      <c r="DN95" s="142"/>
      <c r="DO95" s="142"/>
      <c r="DP95" s="142"/>
      <c r="DQ95" s="142"/>
      <c r="DR95" s="142"/>
      <c r="DS95" s="142"/>
      <c r="DT95" s="142"/>
      <c r="DU95" s="142"/>
      <c r="DV95" s="142"/>
      <c r="DW95" s="142"/>
      <c r="DX95" s="142"/>
      <c r="DY95" s="142"/>
      <c r="DZ95" s="142"/>
      <c r="EA95" s="142"/>
      <c r="EB95" s="142"/>
      <c r="EC95" s="142"/>
      <c r="ED95" s="142"/>
      <c r="EE95" s="142"/>
      <c r="EF95" s="142"/>
      <c r="EG95" s="142"/>
      <c r="EH95" s="142"/>
      <c r="EI95" s="142"/>
      <c r="EJ95" s="142"/>
      <c r="EK95" s="142"/>
      <c r="EL95" s="142"/>
      <c r="EM95" s="142"/>
      <c r="EN95" s="142"/>
      <c r="EO95" s="142"/>
      <c r="EP95" s="142"/>
      <c r="EQ95" s="142"/>
      <c r="ER95" s="142"/>
      <c r="ES95" s="142"/>
      <c r="ET95" s="142"/>
      <c r="EU95" s="142"/>
      <c r="EV95" s="142"/>
      <c r="EW95" s="142"/>
      <c r="EX95" s="142"/>
      <c r="EY95" s="142"/>
      <c r="EZ95" s="142"/>
      <c r="FA95" s="142"/>
      <c r="FB95" s="142"/>
      <c r="FC95" s="142"/>
      <c r="FD95" s="142"/>
      <c r="FE95" s="142"/>
      <c r="FF95" s="142"/>
      <c r="FG95" s="142"/>
      <c r="FH95" s="142"/>
      <c r="FI95" s="142"/>
      <c r="FJ95" s="142"/>
      <c r="FK95" s="142"/>
      <c r="FL95" s="142"/>
      <c r="FM95" s="142"/>
      <c r="FN95" s="142"/>
      <c r="FO95" s="142"/>
      <c r="FP95" s="142"/>
      <c r="FQ95" s="142"/>
      <c r="FR95" s="142"/>
      <c r="FS95" s="142"/>
      <c r="FT95" s="142"/>
      <c r="FU95" s="142"/>
      <c r="FV95" s="142"/>
      <c r="FW95" s="142"/>
      <c r="FX95" s="142"/>
      <c r="FY95" s="142"/>
      <c r="FZ95" s="142"/>
      <c r="GA95" s="142"/>
      <c r="GB95" s="142"/>
      <c r="GC95" s="142"/>
      <c r="GD95" s="142"/>
      <c r="GE95" s="142"/>
      <c r="GF95" s="142"/>
      <c r="GG95" s="142"/>
      <c r="GH95" s="142"/>
      <c r="GI95" s="142"/>
      <c r="GJ95" s="142"/>
      <c r="GK95" s="142"/>
      <c r="GL95" s="142"/>
      <c r="GM95" s="142"/>
      <c r="GN95" s="142"/>
      <c r="GO95" s="142"/>
      <c r="GP95" s="142"/>
      <c r="GQ95" s="142"/>
      <c r="GR95" s="142"/>
      <c r="GS95" s="142"/>
      <c r="GT95" s="142"/>
      <c r="GU95" s="142"/>
      <c r="GV95" s="142"/>
      <c r="GW95" s="142"/>
      <c r="GX95" s="142"/>
      <c r="GY95" s="142"/>
      <c r="GZ95" s="142"/>
      <c r="HA95" s="142"/>
      <c r="HB95" s="142"/>
      <c r="HC95" s="142"/>
      <c r="HD95" s="142"/>
      <c r="HE95" s="142"/>
      <c r="HF95" s="142"/>
      <c r="HG95" s="142"/>
      <c r="HH95" s="142"/>
      <c r="HI95" s="142"/>
      <c r="HJ95" s="142"/>
      <c r="HK95" s="142"/>
      <c r="HL95" s="142"/>
      <c r="HM95" s="142"/>
      <c r="HN95" s="142"/>
      <c r="HO95" s="142"/>
      <c r="HP95" s="142"/>
      <c r="HQ95" s="142"/>
      <c r="HR95" s="142"/>
      <c r="HS95" s="142"/>
      <c r="HT95" s="142"/>
      <c r="HU95" s="142"/>
      <c r="HV95" s="142"/>
      <c r="HW95" s="142"/>
      <c r="HX95" s="142"/>
      <c r="HY95" s="142"/>
      <c r="HZ95" s="142"/>
      <c r="IA95" s="142"/>
      <c r="IB95" s="142"/>
      <c r="IC95" s="142"/>
      <c r="ID95" s="142"/>
      <c r="IE95" s="142"/>
      <c r="IF95" s="142"/>
      <c r="IG95" s="142"/>
      <c r="IH95" s="142"/>
      <c r="II95" s="142"/>
      <c r="IJ95" s="142"/>
      <c r="IK95" s="142"/>
      <c r="IL95" s="142"/>
      <c r="IM95" s="142"/>
      <c r="IN95" s="142"/>
      <c r="IO95" s="142"/>
      <c r="IP95" s="142"/>
      <c r="IQ95" s="142"/>
      <c r="IR95" s="142"/>
      <c r="IS95" s="142"/>
      <c r="IT95" s="142"/>
      <c r="IU95" s="142"/>
      <c r="IV95" s="142"/>
    </row>
    <row r="96" spans="1:256" s="32" customFormat="1" ht="50.25" customHeight="1" x14ac:dyDescent="0.35">
      <c r="A96" s="433" t="s">
        <v>285</v>
      </c>
      <c r="B96" s="434"/>
      <c r="C96" s="434"/>
      <c r="D96" s="434"/>
      <c r="E96" s="434"/>
      <c r="F96" s="434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  <c r="IT96" s="31"/>
      <c r="IU96" s="31"/>
      <c r="IV96" s="31"/>
    </row>
    <row r="97" spans="1:256" s="143" customFormat="1" ht="26.25" customHeight="1" x14ac:dyDescent="0.35">
      <c r="A97" s="9"/>
      <c r="B97" s="9"/>
      <c r="C97" s="7" t="s">
        <v>332</v>
      </c>
      <c r="D97" s="7" t="s">
        <v>8</v>
      </c>
      <c r="E97" s="381">
        <v>5000</v>
      </c>
      <c r="F97" s="11" t="s">
        <v>6</v>
      </c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42"/>
      <c r="BQ97" s="142"/>
      <c r="BR97" s="142"/>
      <c r="BS97" s="142"/>
      <c r="BT97" s="142"/>
      <c r="BU97" s="142"/>
      <c r="BV97" s="142"/>
      <c r="BW97" s="142"/>
      <c r="BX97" s="142"/>
      <c r="BY97" s="142"/>
      <c r="BZ97" s="142"/>
      <c r="CA97" s="142"/>
      <c r="CB97" s="142"/>
      <c r="CC97" s="142"/>
      <c r="CD97" s="142"/>
      <c r="CE97" s="142"/>
      <c r="CF97" s="142"/>
      <c r="CG97" s="142"/>
      <c r="CH97" s="142"/>
      <c r="CI97" s="142"/>
      <c r="CJ97" s="142"/>
      <c r="CK97" s="142"/>
      <c r="CL97" s="142"/>
      <c r="CM97" s="142"/>
      <c r="CN97" s="142"/>
      <c r="CO97" s="142"/>
      <c r="CP97" s="142"/>
      <c r="CQ97" s="142"/>
      <c r="CR97" s="142"/>
      <c r="CS97" s="142"/>
      <c r="CT97" s="142"/>
      <c r="CU97" s="142"/>
      <c r="CV97" s="142"/>
      <c r="CW97" s="142"/>
      <c r="CX97" s="142"/>
      <c r="CY97" s="142"/>
      <c r="CZ97" s="142"/>
      <c r="DA97" s="142"/>
      <c r="DB97" s="142"/>
      <c r="DC97" s="142"/>
      <c r="DD97" s="142"/>
      <c r="DE97" s="142"/>
      <c r="DF97" s="142"/>
      <c r="DG97" s="142"/>
      <c r="DH97" s="142"/>
      <c r="DI97" s="142"/>
      <c r="DJ97" s="142"/>
      <c r="DK97" s="142"/>
      <c r="DL97" s="142"/>
      <c r="DM97" s="142"/>
      <c r="DN97" s="142"/>
      <c r="DO97" s="142"/>
      <c r="DP97" s="142"/>
      <c r="DQ97" s="142"/>
      <c r="DR97" s="142"/>
      <c r="DS97" s="142"/>
      <c r="DT97" s="142"/>
      <c r="DU97" s="142"/>
      <c r="DV97" s="142"/>
      <c r="DW97" s="142"/>
      <c r="DX97" s="142"/>
      <c r="DY97" s="142"/>
      <c r="DZ97" s="142"/>
      <c r="EA97" s="142"/>
      <c r="EB97" s="142"/>
      <c r="EC97" s="142"/>
      <c r="ED97" s="142"/>
      <c r="EE97" s="142"/>
      <c r="EF97" s="142"/>
      <c r="EG97" s="142"/>
      <c r="EH97" s="142"/>
      <c r="EI97" s="142"/>
      <c r="EJ97" s="142"/>
      <c r="EK97" s="142"/>
      <c r="EL97" s="142"/>
      <c r="EM97" s="142"/>
      <c r="EN97" s="142"/>
      <c r="EO97" s="142"/>
      <c r="EP97" s="142"/>
      <c r="EQ97" s="142"/>
      <c r="ER97" s="142"/>
      <c r="ES97" s="142"/>
      <c r="ET97" s="142"/>
      <c r="EU97" s="142"/>
      <c r="EV97" s="142"/>
      <c r="EW97" s="142"/>
      <c r="EX97" s="142"/>
      <c r="EY97" s="142"/>
      <c r="EZ97" s="142"/>
      <c r="FA97" s="142"/>
      <c r="FB97" s="142"/>
      <c r="FC97" s="142"/>
      <c r="FD97" s="142"/>
      <c r="FE97" s="142"/>
      <c r="FF97" s="142"/>
      <c r="FG97" s="142"/>
      <c r="FH97" s="142"/>
      <c r="FI97" s="142"/>
      <c r="FJ97" s="142"/>
      <c r="FK97" s="142"/>
      <c r="FL97" s="142"/>
      <c r="FM97" s="142"/>
      <c r="FN97" s="142"/>
      <c r="FO97" s="142"/>
      <c r="FP97" s="142"/>
      <c r="FQ97" s="142"/>
      <c r="FR97" s="142"/>
      <c r="FS97" s="142"/>
      <c r="FT97" s="142"/>
      <c r="FU97" s="142"/>
      <c r="FV97" s="142"/>
      <c r="FW97" s="142"/>
      <c r="FX97" s="142"/>
      <c r="FY97" s="142"/>
      <c r="FZ97" s="142"/>
      <c r="GA97" s="142"/>
      <c r="GB97" s="142"/>
      <c r="GC97" s="142"/>
      <c r="GD97" s="142"/>
      <c r="GE97" s="142"/>
      <c r="GF97" s="142"/>
      <c r="GG97" s="142"/>
      <c r="GH97" s="142"/>
      <c r="GI97" s="142"/>
      <c r="GJ97" s="142"/>
      <c r="GK97" s="142"/>
      <c r="GL97" s="142"/>
      <c r="GM97" s="142"/>
      <c r="GN97" s="142"/>
      <c r="GO97" s="142"/>
      <c r="GP97" s="142"/>
      <c r="GQ97" s="142"/>
      <c r="GR97" s="142"/>
      <c r="GS97" s="142"/>
      <c r="GT97" s="142"/>
      <c r="GU97" s="142"/>
      <c r="GV97" s="142"/>
      <c r="GW97" s="142"/>
      <c r="GX97" s="142"/>
      <c r="GY97" s="142"/>
      <c r="GZ97" s="142"/>
      <c r="HA97" s="142"/>
      <c r="HB97" s="142"/>
      <c r="HC97" s="142"/>
      <c r="HD97" s="142"/>
      <c r="HE97" s="142"/>
      <c r="HF97" s="142"/>
      <c r="HG97" s="142"/>
      <c r="HH97" s="142"/>
      <c r="HI97" s="142"/>
      <c r="HJ97" s="142"/>
      <c r="HK97" s="142"/>
      <c r="HL97" s="142"/>
      <c r="HM97" s="142"/>
      <c r="HN97" s="142"/>
      <c r="HO97" s="142"/>
      <c r="HP97" s="142"/>
      <c r="HQ97" s="142"/>
      <c r="HR97" s="142"/>
      <c r="HS97" s="142"/>
      <c r="HT97" s="142"/>
      <c r="HU97" s="142"/>
      <c r="HV97" s="142"/>
      <c r="HW97" s="142"/>
      <c r="HX97" s="142"/>
      <c r="HY97" s="142"/>
      <c r="HZ97" s="142"/>
      <c r="IA97" s="142"/>
      <c r="IB97" s="142"/>
      <c r="IC97" s="142"/>
      <c r="ID97" s="142"/>
      <c r="IE97" s="142"/>
      <c r="IF97" s="142"/>
      <c r="IG97" s="142"/>
      <c r="IH97" s="142"/>
      <c r="II97" s="142"/>
      <c r="IJ97" s="142"/>
      <c r="IK97" s="142"/>
      <c r="IL97" s="142"/>
      <c r="IM97" s="142"/>
      <c r="IN97" s="142"/>
      <c r="IO97" s="142"/>
      <c r="IP97" s="142"/>
      <c r="IQ97" s="142"/>
      <c r="IR97" s="142"/>
      <c r="IS97" s="142"/>
      <c r="IT97" s="142"/>
      <c r="IU97" s="142"/>
      <c r="IV97" s="142"/>
    </row>
    <row r="98" spans="1:256" s="32" customFormat="1" ht="23.45" customHeight="1" x14ac:dyDescent="0.35">
      <c r="A98" s="26" t="s">
        <v>286</v>
      </c>
      <c r="B98" s="27"/>
      <c r="C98" s="27"/>
      <c r="D98" s="27"/>
      <c r="E98" s="27"/>
      <c r="F98" s="28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</row>
    <row r="99" spans="1:256" s="32" customFormat="1" ht="25.5" customHeight="1" x14ac:dyDescent="0.35">
      <c r="A99" s="9"/>
      <c r="B99" s="7" t="s">
        <v>63</v>
      </c>
      <c r="C99" s="9"/>
      <c r="D99" s="7" t="s">
        <v>5</v>
      </c>
      <c r="E99" s="10">
        <f>SUM(E104+E102+E100+E106+E108)</f>
        <v>124000</v>
      </c>
      <c r="F99" s="11" t="s">
        <v>6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</row>
    <row r="100" spans="1:256" s="143" customFormat="1" ht="24" customHeight="1" x14ac:dyDescent="0.35">
      <c r="A100" s="9"/>
      <c r="B100" s="9"/>
      <c r="C100" s="7" t="s">
        <v>64</v>
      </c>
      <c r="D100" s="7" t="s">
        <v>8</v>
      </c>
      <c r="E100" s="10">
        <v>3000</v>
      </c>
      <c r="F100" s="11" t="s">
        <v>6</v>
      </c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42"/>
      <c r="BT100" s="142"/>
      <c r="BU100" s="142"/>
      <c r="BV100" s="142"/>
      <c r="BW100" s="142"/>
      <c r="BX100" s="142"/>
      <c r="BY100" s="142"/>
      <c r="BZ100" s="142"/>
      <c r="CA100" s="142"/>
      <c r="CB100" s="142"/>
      <c r="CC100" s="142"/>
      <c r="CD100" s="142"/>
      <c r="CE100" s="142"/>
      <c r="CF100" s="142"/>
      <c r="CG100" s="142"/>
      <c r="CH100" s="142"/>
      <c r="CI100" s="142"/>
      <c r="CJ100" s="142"/>
      <c r="CK100" s="142"/>
      <c r="CL100" s="142"/>
      <c r="CM100" s="142"/>
      <c r="CN100" s="142"/>
      <c r="CO100" s="142"/>
      <c r="CP100" s="142"/>
      <c r="CQ100" s="142"/>
      <c r="CR100" s="142"/>
      <c r="CS100" s="142"/>
      <c r="CT100" s="142"/>
      <c r="CU100" s="142"/>
      <c r="CV100" s="142"/>
      <c r="CW100" s="142"/>
      <c r="CX100" s="142"/>
      <c r="CY100" s="142"/>
      <c r="CZ100" s="142"/>
      <c r="DA100" s="142"/>
      <c r="DB100" s="142"/>
      <c r="DC100" s="142"/>
      <c r="DD100" s="142"/>
      <c r="DE100" s="142"/>
      <c r="DF100" s="142"/>
      <c r="DG100" s="142"/>
      <c r="DH100" s="142"/>
      <c r="DI100" s="142"/>
      <c r="DJ100" s="142"/>
      <c r="DK100" s="142"/>
      <c r="DL100" s="142"/>
      <c r="DM100" s="142"/>
      <c r="DN100" s="142"/>
      <c r="DO100" s="142"/>
      <c r="DP100" s="142"/>
      <c r="DQ100" s="142"/>
      <c r="DR100" s="142"/>
      <c r="DS100" s="142"/>
      <c r="DT100" s="142"/>
      <c r="DU100" s="142"/>
      <c r="DV100" s="142"/>
      <c r="DW100" s="142"/>
      <c r="DX100" s="142"/>
      <c r="DY100" s="142"/>
      <c r="DZ100" s="142"/>
      <c r="EA100" s="142"/>
      <c r="EB100" s="142"/>
      <c r="EC100" s="142"/>
      <c r="ED100" s="142"/>
      <c r="EE100" s="142"/>
      <c r="EF100" s="142"/>
      <c r="EG100" s="142"/>
      <c r="EH100" s="142"/>
      <c r="EI100" s="142"/>
      <c r="EJ100" s="142"/>
      <c r="EK100" s="142"/>
      <c r="EL100" s="142"/>
      <c r="EM100" s="142"/>
      <c r="EN100" s="142"/>
      <c r="EO100" s="142"/>
      <c r="EP100" s="142"/>
      <c r="EQ100" s="142"/>
      <c r="ER100" s="142"/>
      <c r="ES100" s="142"/>
      <c r="ET100" s="142"/>
      <c r="EU100" s="142"/>
      <c r="EV100" s="142"/>
      <c r="EW100" s="142"/>
      <c r="EX100" s="142"/>
      <c r="EY100" s="142"/>
      <c r="EZ100" s="142"/>
      <c r="FA100" s="142"/>
      <c r="FB100" s="142"/>
      <c r="FC100" s="142"/>
      <c r="FD100" s="142"/>
      <c r="FE100" s="142"/>
      <c r="FF100" s="142"/>
      <c r="FG100" s="142"/>
      <c r="FH100" s="142"/>
      <c r="FI100" s="142"/>
      <c r="FJ100" s="142"/>
      <c r="FK100" s="142"/>
      <c r="FL100" s="142"/>
      <c r="FM100" s="142"/>
      <c r="FN100" s="142"/>
      <c r="FO100" s="142"/>
      <c r="FP100" s="142"/>
      <c r="FQ100" s="142"/>
      <c r="FR100" s="142"/>
      <c r="FS100" s="142"/>
      <c r="FT100" s="142"/>
      <c r="FU100" s="142"/>
      <c r="FV100" s="142"/>
      <c r="FW100" s="142"/>
      <c r="FX100" s="142"/>
      <c r="FY100" s="142"/>
      <c r="FZ100" s="142"/>
      <c r="GA100" s="142"/>
      <c r="GB100" s="142"/>
      <c r="GC100" s="142"/>
      <c r="GD100" s="142"/>
      <c r="GE100" s="142"/>
      <c r="GF100" s="142"/>
      <c r="GG100" s="142"/>
      <c r="GH100" s="142"/>
      <c r="GI100" s="142"/>
      <c r="GJ100" s="142"/>
      <c r="GK100" s="142"/>
      <c r="GL100" s="142"/>
      <c r="GM100" s="142"/>
      <c r="GN100" s="142"/>
      <c r="GO100" s="142"/>
      <c r="GP100" s="142"/>
      <c r="GQ100" s="142"/>
      <c r="GR100" s="142"/>
      <c r="GS100" s="142"/>
      <c r="GT100" s="142"/>
      <c r="GU100" s="142"/>
      <c r="GV100" s="142"/>
      <c r="GW100" s="142"/>
      <c r="GX100" s="142"/>
      <c r="GY100" s="142"/>
      <c r="GZ100" s="142"/>
      <c r="HA100" s="142"/>
      <c r="HB100" s="142"/>
      <c r="HC100" s="142"/>
      <c r="HD100" s="142"/>
      <c r="HE100" s="142"/>
      <c r="HF100" s="142"/>
      <c r="HG100" s="142"/>
      <c r="HH100" s="142"/>
      <c r="HI100" s="142"/>
      <c r="HJ100" s="142"/>
      <c r="HK100" s="142"/>
      <c r="HL100" s="142"/>
      <c r="HM100" s="142"/>
      <c r="HN100" s="142"/>
      <c r="HO100" s="142"/>
      <c r="HP100" s="142"/>
      <c r="HQ100" s="142"/>
      <c r="HR100" s="142"/>
      <c r="HS100" s="142"/>
      <c r="HT100" s="142"/>
      <c r="HU100" s="142"/>
      <c r="HV100" s="142"/>
      <c r="HW100" s="142"/>
      <c r="HX100" s="142"/>
      <c r="HY100" s="142"/>
      <c r="HZ100" s="142"/>
      <c r="IA100" s="142"/>
      <c r="IB100" s="142"/>
      <c r="IC100" s="142"/>
      <c r="ID100" s="142"/>
      <c r="IE100" s="142"/>
      <c r="IF100" s="142"/>
      <c r="IG100" s="142"/>
      <c r="IH100" s="142"/>
      <c r="II100" s="142"/>
      <c r="IJ100" s="142"/>
      <c r="IK100" s="142"/>
      <c r="IL100" s="142"/>
      <c r="IM100" s="142"/>
      <c r="IN100" s="142"/>
      <c r="IO100" s="142"/>
      <c r="IP100" s="142"/>
      <c r="IQ100" s="142"/>
      <c r="IR100" s="142"/>
      <c r="IS100" s="142"/>
      <c r="IT100" s="142"/>
      <c r="IU100" s="142"/>
      <c r="IV100" s="142"/>
    </row>
    <row r="101" spans="1:256" s="32" customFormat="1" ht="48.75" customHeight="1" x14ac:dyDescent="0.35">
      <c r="A101" s="433" t="s">
        <v>287</v>
      </c>
      <c r="B101" s="434"/>
      <c r="C101" s="434"/>
      <c r="D101" s="434"/>
      <c r="E101" s="434"/>
      <c r="F101" s="434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  <c r="IP101" s="31"/>
      <c r="IQ101" s="31"/>
      <c r="IR101" s="31"/>
      <c r="IS101" s="31"/>
      <c r="IT101" s="31"/>
      <c r="IU101" s="31"/>
      <c r="IV101" s="31"/>
    </row>
    <row r="102" spans="1:256" s="143" customFormat="1" ht="23.45" customHeight="1" x14ac:dyDescent="0.35">
      <c r="A102" s="9"/>
      <c r="B102" s="9"/>
      <c r="C102" s="7" t="s">
        <v>65</v>
      </c>
      <c r="D102" s="7" t="s">
        <v>8</v>
      </c>
      <c r="E102" s="10">
        <v>3000</v>
      </c>
      <c r="F102" s="11" t="s">
        <v>6</v>
      </c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42"/>
      <c r="BT102" s="142"/>
      <c r="BU102" s="142"/>
      <c r="BV102" s="142"/>
      <c r="BW102" s="142"/>
      <c r="BX102" s="142"/>
      <c r="BY102" s="142"/>
      <c r="BZ102" s="142"/>
      <c r="CA102" s="142"/>
      <c r="CB102" s="142"/>
      <c r="CC102" s="142"/>
      <c r="CD102" s="142"/>
      <c r="CE102" s="142"/>
      <c r="CF102" s="142"/>
      <c r="CG102" s="142"/>
      <c r="CH102" s="142"/>
      <c r="CI102" s="142"/>
      <c r="CJ102" s="142"/>
      <c r="CK102" s="142"/>
      <c r="CL102" s="142"/>
      <c r="CM102" s="142"/>
      <c r="CN102" s="142"/>
      <c r="CO102" s="142"/>
      <c r="CP102" s="142"/>
      <c r="CQ102" s="142"/>
      <c r="CR102" s="142"/>
      <c r="CS102" s="142"/>
      <c r="CT102" s="142"/>
      <c r="CU102" s="142"/>
      <c r="CV102" s="142"/>
      <c r="CW102" s="142"/>
      <c r="CX102" s="142"/>
      <c r="CY102" s="142"/>
      <c r="CZ102" s="142"/>
      <c r="DA102" s="142"/>
      <c r="DB102" s="142"/>
      <c r="DC102" s="142"/>
      <c r="DD102" s="142"/>
      <c r="DE102" s="142"/>
      <c r="DF102" s="142"/>
      <c r="DG102" s="142"/>
      <c r="DH102" s="142"/>
      <c r="DI102" s="142"/>
      <c r="DJ102" s="142"/>
      <c r="DK102" s="142"/>
      <c r="DL102" s="142"/>
      <c r="DM102" s="142"/>
      <c r="DN102" s="142"/>
      <c r="DO102" s="142"/>
      <c r="DP102" s="142"/>
      <c r="DQ102" s="142"/>
      <c r="DR102" s="142"/>
      <c r="DS102" s="142"/>
      <c r="DT102" s="142"/>
      <c r="DU102" s="142"/>
      <c r="DV102" s="142"/>
      <c r="DW102" s="142"/>
      <c r="DX102" s="142"/>
      <c r="DY102" s="142"/>
      <c r="DZ102" s="142"/>
      <c r="EA102" s="142"/>
      <c r="EB102" s="142"/>
      <c r="EC102" s="142"/>
      <c r="ED102" s="142"/>
      <c r="EE102" s="142"/>
      <c r="EF102" s="142"/>
      <c r="EG102" s="142"/>
      <c r="EH102" s="142"/>
      <c r="EI102" s="142"/>
      <c r="EJ102" s="142"/>
      <c r="EK102" s="142"/>
      <c r="EL102" s="142"/>
      <c r="EM102" s="142"/>
      <c r="EN102" s="142"/>
      <c r="EO102" s="142"/>
      <c r="EP102" s="142"/>
      <c r="EQ102" s="142"/>
      <c r="ER102" s="142"/>
      <c r="ES102" s="142"/>
      <c r="ET102" s="142"/>
      <c r="EU102" s="142"/>
      <c r="EV102" s="142"/>
      <c r="EW102" s="142"/>
      <c r="EX102" s="142"/>
      <c r="EY102" s="142"/>
      <c r="EZ102" s="142"/>
      <c r="FA102" s="142"/>
      <c r="FB102" s="142"/>
      <c r="FC102" s="142"/>
      <c r="FD102" s="142"/>
      <c r="FE102" s="142"/>
      <c r="FF102" s="142"/>
      <c r="FG102" s="142"/>
      <c r="FH102" s="142"/>
      <c r="FI102" s="142"/>
      <c r="FJ102" s="142"/>
      <c r="FK102" s="142"/>
      <c r="FL102" s="142"/>
      <c r="FM102" s="142"/>
      <c r="FN102" s="142"/>
      <c r="FO102" s="142"/>
      <c r="FP102" s="142"/>
      <c r="FQ102" s="142"/>
      <c r="FR102" s="142"/>
      <c r="FS102" s="142"/>
      <c r="FT102" s="142"/>
      <c r="FU102" s="142"/>
      <c r="FV102" s="142"/>
      <c r="FW102" s="142"/>
      <c r="FX102" s="142"/>
      <c r="FY102" s="142"/>
      <c r="FZ102" s="142"/>
      <c r="GA102" s="142"/>
      <c r="GB102" s="142"/>
      <c r="GC102" s="142"/>
      <c r="GD102" s="142"/>
      <c r="GE102" s="142"/>
      <c r="GF102" s="142"/>
      <c r="GG102" s="142"/>
      <c r="GH102" s="142"/>
      <c r="GI102" s="142"/>
      <c r="GJ102" s="142"/>
      <c r="GK102" s="142"/>
      <c r="GL102" s="142"/>
      <c r="GM102" s="142"/>
      <c r="GN102" s="142"/>
      <c r="GO102" s="142"/>
      <c r="GP102" s="142"/>
      <c r="GQ102" s="142"/>
      <c r="GR102" s="142"/>
      <c r="GS102" s="142"/>
      <c r="GT102" s="142"/>
      <c r="GU102" s="142"/>
      <c r="GV102" s="142"/>
      <c r="GW102" s="142"/>
      <c r="GX102" s="142"/>
      <c r="GY102" s="142"/>
      <c r="GZ102" s="142"/>
      <c r="HA102" s="142"/>
      <c r="HB102" s="142"/>
      <c r="HC102" s="142"/>
      <c r="HD102" s="142"/>
      <c r="HE102" s="142"/>
      <c r="HF102" s="142"/>
      <c r="HG102" s="142"/>
      <c r="HH102" s="142"/>
      <c r="HI102" s="142"/>
      <c r="HJ102" s="142"/>
      <c r="HK102" s="142"/>
      <c r="HL102" s="142"/>
      <c r="HM102" s="142"/>
      <c r="HN102" s="142"/>
      <c r="HO102" s="142"/>
      <c r="HP102" s="142"/>
      <c r="HQ102" s="142"/>
      <c r="HR102" s="142"/>
      <c r="HS102" s="142"/>
      <c r="HT102" s="142"/>
      <c r="HU102" s="142"/>
      <c r="HV102" s="142"/>
      <c r="HW102" s="142"/>
      <c r="HX102" s="142"/>
      <c r="HY102" s="142"/>
      <c r="HZ102" s="142"/>
      <c r="IA102" s="142"/>
      <c r="IB102" s="142"/>
      <c r="IC102" s="142"/>
      <c r="ID102" s="142"/>
      <c r="IE102" s="142"/>
      <c r="IF102" s="142"/>
      <c r="IG102" s="142"/>
      <c r="IH102" s="142"/>
      <c r="II102" s="142"/>
      <c r="IJ102" s="142"/>
      <c r="IK102" s="142"/>
      <c r="IL102" s="142"/>
      <c r="IM102" s="142"/>
      <c r="IN102" s="142"/>
      <c r="IO102" s="142"/>
      <c r="IP102" s="142"/>
      <c r="IQ102" s="142"/>
      <c r="IR102" s="142"/>
      <c r="IS102" s="142"/>
      <c r="IT102" s="142"/>
      <c r="IU102" s="142"/>
      <c r="IV102" s="142"/>
    </row>
    <row r="103" spans="1:256" s="32" customFormat="1" ht="23.45" customHeight="1" x14ac:dyDescent="0.35">
      <c r="A103" s="12" t="s">
        <v>288</v>
      </c>
      <c r="B103" s="8"/>
      <c r="C103" s="8"/>
      <c r="D103" s="8"/>
      <c r="E103" s="8"/>
      <c r="F103" s="29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  <c r="IV103" s="31"/>
    </row>
    <row r="104" spans="1:256" s="143" customFormat="1" ht="23.45" customHeight="1" x14ac:dyDescent="0.35">
      <c r="A104" s="9"/>
      <c r="B104" s="9"/>
      <c r="C104" s="7" t="s">
        <v>66</v>
      </c>
      <c r="D104" s="7" t="s">
        <v>8</v>
      </c>
      <c r="E104" s="10">
        <v>100000</v>
      </c>
      <c r="F104" s="11" t="s">
        <v>6</v>
      </c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2"/>
      <c r="BO104" s="142"/>
      <c r="BP104" s="142"/>
      <c r="BQ104" s="142"/>
      <c r="BR104" s="142"/>
      <c r="BS104" s="142"/>
      <c r="BT104" s="142"/>
      <c r="BU104" s="142"/>
      <c r="BV104" s="142"/>
      <c r="BW104" s="142"/>
      <c r="BX104" s="142"/>
      <c r="BY104" s="142"/>
      <c r="BZ104" s="142"/>
      <c r="CA104" s="142"/>
      <c r="CB104" s="142"/>
      <c r="CC104" s="142"/>
      <c r="CD104" s="142"/>
      <c r="CE104" s="142"/>
      <c r="CF104" s="142"/>
      <c r="CG104" s="142"/>
      <c r="CH104" s="142"/>
      <c r="CI104" s="142"/>
      <c r="CJ104" s="142"/>
      <c r="CK104" s="142"/>
      <c r="CL104" s="142"/>
      <c r="CM104" s="142"/>
      <c r="CN104" s="142"/>
      <c r="CO104" s="142"/>
      <c r="CP104" s="142"/>
      <c r="CQ104" s="142"/>
      <c r="CR104" s="142"/>
      <c r="CS104" s="142"/>
      <c r="CT104" s="142"/>
      <c r="CU104" s="142"/>
      <c r="CV104" s="142"/>
      <c r="CW104" s="142"/>
      <c r="CX104" s="142"/>
      <c r="CY104" s="142"/>
      <c r="CZ104" s="142"/>
      <c r="DA104" s="142"/>
      <c r="DB104" s="142"/>
      <c r="DC104" s="142"/>
      <c r="DD104" s="142"/>
      <c r="DE104" s="142"/>
      <c r="DF104" s="142"/>
      <c r="DG104" s="142"/>
      <c r="DH104" s="142"/>
      <c r="DI104" s="142"/>
      <c r="DJ104" s="142"/>
      <c r="DK104" s="142"/>
      <c r="DL104" s="142"/>
      <c r="DM104" s="142"/>
      <c r="DN104" s="142"/>
      <c r="DO104" s="142"/>
      <c r="DP104" s="142"/>
      <c r="DQ104" s="142"/>
      <c r="DR104" s="142"/>
      <c r="DS104" s="142"/>
      <c r="DT104" s="142"/>
      <c r="DU104" s="142"/>
      <c r="DV104" s="142"/>
      <c r="DW104" s="142"/>
      <c r="DX104" s="142"/>
      <c r="DY104" s="142"/>
      <c r="DZ104" s="142"/>
      <c r="EA104" s="142"/>
      <c r="EB104" s="142"/>
      <c r="EC104" s="142"/>
      <c r="ED104" s="142"/>
      <c r="EE104" s="142"/>
      <c r="EF104" s="142"/>
      <c r="EG104" s="142"/>
      <c r="EH104" s="142"/>
      <c r="EI104" s="142"/>
      <c r="EJ104" s="142"/>
      <c r="EK104" s="142"/>
      <c r="EL104" s="142"/>
      <c r="EM104" s="142"/>
      <c r="EN104" s="142"/>
      <c r="EO104" s="142"/>
      <c r="EP104" s="142"/>
      <c r="EQ104" s="142"/>
      <c r="ER104" s="142"/>
      <c r="ES104" s="142"/>
      <c r="ET104" s="142"/>
      <c r="EU104" s="142"/>
      <c r="EV104" s="142"/>
      <c r="EW104" s="142"/>
      <c r="EX104" s="142"/>
      <c r="EY104" s="142"/>
      <c r="EZ104" s="142"/>
      <c r="FA104" s="142"/>
      <c r="FB104" s="142"/>
      <c r="FC104" s="142"/>
      <c r="FD104" s="142"/>
      <c r="FE104" s="142"/>
      <c r="FF104" s="142"/>
      <c r="FG104" s="142"/>
      <c r="FH104" s="142"/>
      <c r="FI104" s="142"/>
      <c r="FJ104" s="142"/>
      <c r="FK104" s="142"/>
      <c r="FL104" s="142"/>
      <c r="FM104" s="142"/>
      <c r="FN104" s="142"/>
      <c r="FO104" s="142"/>
      <c r="FP104" s="142"/>
      <c r="FQ104" s="142"/>
      <c r="FR104" s="142"/>
      <c r="FS104" s="142"/>
      <c r="FT104" s="142"/>
      <c r="FU104" s="142"/>
      <c r="FV104" s="142"/>
      <c r="FW104" s="142"/>
      <c r="FX104" s="142"/>
      <c r="FY104" s="142"/>
      <c r="FZ104" s="142"/>
      <c r="GA104" s="142"/>
      <c r="GB104" s="142"/>
      <c r="GC104" s="142"/>
      <c r="GD104" s="142"/>
      <c r="GE104" s="142"/>
      <c r="GF104" s="142"/>
      <c r="GG104" s="142"/>
      <c r="GH104" s="142"/>
      <c r="GI104" s="142"/>
      <c r="GJ104" s="142"/>
      <c r="GK104" s="142"/>
      <c r="GL104" s="142"/>
      <c r="GM104" s="142"/>
      <c r="GN104" s="142"/>
      <c r="GO104" s="142"/>
      <c r="GP104" s="142"/>
      <c r="GQ104" s="142"/>
      <c r="GR104" s="142"/>
      <c r="GS104" s="142"/>
      <c r="GT104" s="142"/>
      <c r="GU104" s="142"/>
      <c r="GV104" s="142"/>
      <c r="GW104" s="142"/>
      <c r="GX104" s="142"/>
      <c r="GY104" s="142"/>
      <c r="GZ104" s="142"/>
      <c r="HA104" s="142"/>
      <c r="HB104" s="142"/>
      <c r="HC104" s="142"/>
      <c r="HD104" s="142"/>
      <c r="HE104" s="142"/>
      <c r="HF104" s="142"/>
      <c r="HG104" s="142"/>
      <c r="HH104" s="142"/>
      <c r="HI104" s="142"/>
      <c r="HJ104" s="142"/>
      <c r="HK104" s="142"/>
      <c r="HL104" s="142"/>
      <c r="HM104" s="142"/>
      <c r="HN104" s="142"/>
      <c r="HO104" s="142"/>
      <c r="HP104" s="142"/>
      <c r="HQ104" s="142"/>
      <c r="HR104" s="142"/>
      <c r="HS104" s="142"/>
      <c r="HT104" s="142"/>
      <c r="HU104" s="142"/>
      <c r="HV104" s="142"/>
      <c r="HW104" s="142"/>
      <c r="HX104" s="142"/>
      <c r="HY104" s="142"/>
      <c r="HZ104" s="142"/>
      <c r="IA104" s="142"/>
      <c r="IB104" s="142"/>
      <c r="IC104" s="142"/>
      <c r="ID104" s="142"/>
      <c r="IE104" s="142"/>
      <c r="IF104" s="142"/>
      <c r="IG104" s="142"/>
      <c r="IH104" s="142"/>
      <c r="II104" s="142"/>
      <c r="IJ104" s="142"/>
      <c r="IK104" s="142"/>
      <c r="IL104" s="142"/>
      <c r="IM104" s="142"/>
      <c r="IN104" s="142"/>
      <c r="IO104" s="142"/>
      <c r="IP104" s="142"/>
      <c r="IQ104" s="142"/>
      <c r="IR104" s="142"/>
      <c r="IS104" s="142"/>
      <c r="IT104" s="142"/>
      <c r="IU104" s="142"/>
      <c r="IV104" s="142"/>
    </row>
    <row r="105" spans="1:256" s="32" customFormat="1" ht="23.45" customHeight="1" x14ac:dyDescent="0.35">
      <c r="A105" s="12" t="s">
        <v>289</v>
      </c>
      <c r="B105" s="8"/>
      <c r="C105" s="8"/>
      <c r="D105" s="8"/>
      <c r="E105" s="8"/>
      <c r="F105" s="8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</row>
    <row r="106" spans="1:256" s="143" customFormat="1" ht="23.25" customHeight="1" x14ac:dyDescent="0.35">
      <c r="A106" s="9"/>
      <c r="B106" s="9"/>
      <c r="C106" s="7" t="s">
        <v>67</v>
      </c>
      <c r="D106" s="7" t="s">
        <v>8</v>
      </c>
      <c r="E106" s="10">
        <v>6000</v>
      </c>
      <c r="F106" s="11" t="s">
        <v>6</v>
      </c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2"/>
      <c r="BU106" s="142"/>
      <c r="BV106" s="142"/>
      <c r="BW106" s="142"/>
      <c r="BX106" s="142"/>
      <c r="BY106" s="142"/>
      <c r="BZ106" s="142"/>
      <c r="CA106" s="142"/>
      <c r="CB106" s="142"/>
      <c r="CC106" s="142"/>
      <c r="CD106" s="142"/>
      <c r="CE106" s="142"/>
      <c r="CF106" s="142"/>
      <c r="CG106" s="142"/>
      <c r="CH106" s="142"/>
      <c r="CI106" s="142"/>
      <c r="CJ106" s="142"/>
      <c r="CK106" s="142"/>
      <c r="CL106" s="142"/>
      <c r="CM106" s="142"/>
      <c r="CN106" s="142"/>
      <c r="CO106" s="142"/>
      <c r="CP106" s="142"/>
      <c r="CQ106" s="142"/>
      <c r="CR106" s="142"/>
      <c r="CS106" s="142"/>
      <c r="CT106" s="142"/>
      <c r="CU106" s="142"/>
      <c r="CV106" s="142"/>
      <c r="CW106" s="142"/>
      <c r="CX106" s="142"/>
      <c r="CY106" s="142"/>
      <c r="CZ106" s="142"/>
      <c r="DA106" s="142"/>
      <c r="DB106" s="142"/>
      <c r="DC106" s="142"/>
      <c r="DD106" s="142"/>
      <c r="DE106" s="142"/>
      <c r="DF106" s="142"/>
      <c r="DG106" s="142"/>
      <c r="DH106" s="142"/>
      <c r="DI106" s="142"/>
      <c r="DJ106" s="142"/>
      <c r="DK106" s="142"/>
      <c r="DL106" s="142"/>
      <c r="DM106" s="142"/>
      <c r="DN106" s="142"/>
      <c r="DO106" s="142"/>
      <c r="DP106" s="142"/>
      <c r="DQ106" s="142"/>
      <c r="DR106" s="142"/>
      <c r="DS106" s="142"/>
      <c r="DT106" s="142"/>
      <c r="DU106" s="142"/>
      <c r="DV106" s="142"/>
      <c r="DW106" s="142"/>
      <c r="DX106" s="142"/>
      <c r="DY106" s="142"/>
      <c r="DZ106" s="142"/>
      <c r="EA106" s="142"/>
      <c r="EB106" s="142"/>
      <c r="EC106" s="142"/>
      <c r="ED106" s="142"/>
      <c r="EE106" s="142"/>
      <c r="EF106" s="142"/>
      <c r="EG106" s="142"/>
      <c r="EH106" s="142"/>
      <c r="EI106" s="142"/>
      <c r="EJ106" s="142"/>
      <c r="EK106" s="142"/>
      <c r="EL106" s="142"/>
      <c r="EM106" s="142"/>
      <c r="EN106" s="142"/>
      <c r="EO106" s="142"/>
      <c r="EP106" s="142"/>
      <c r="EQ106" s="142"/>
      <c r="ER106" s="142"/>
      <c r="ES106" s="142"/>
      <c r="ET106" s="142"/>
      <c r="EU106" s="142"/>
      <c r="EV106" s="142"/>
      <c r="EW106" s="142"/>
      <c r="EX106" s="142"/>
      <c r="EY106" s="142"/>
      <c r="EZ106" s="142"/>
      <c r="FA106" s="142"/>
      <c r="FB106" s="142"/>
      <c r="FC106" s="142"/>
      <c r="FD106" s="142"/>
      <c r="FE106" s="142"/>
      <c r="FF106" s="142"/>
      <c r="FG106" s="142"/>
      <c r="FH106" s="142"/>
      <c r="FI106" s="142"/>
      <c r="FJ106" s="142"/>
      <c r="FK106" s="142"/>
      <c r="FL106" s="142"/>
      <c r="FM106" s="142"/>
      <c r="FN106" s="142"/>
      <c r="FO106" s="142"/>
      <c r="FP106" s="142"/>
      <c r="FQ106" s="142"/>
      <c r="FR106" s="142"/>
      <c r="FS106" s="142"/>
      <c r="FT106" s="142"/>
      <c r="FU106" s="142"/>
      <c r="FV106" s="142"/>
      <c r="FW106" s="142"/>
      <c r="FX106" s="142"/>
      <c r="FY106" s="142"/>
      <c r="FZ106" s="142"/>
      <c r="GA106" s="142"/>
      <c r="GB106" s="142"/>
      <c r="GC106" s="142"/>
      <c r="GD106" s="142"/>
      <c r="GE106" s="142"/>
      <c r="GF106" s="142"/>
      <c r="GG106" s="142"/>
      <c r="GH106" s="142"/>
      <c r="GI106" s="142"/>
      <c r="GJ106" s="142"/>
      <c r="GK106" s="142"/>
      <c r="GL106" s="142"/>
      <c r="GM106" s="142"/>
      <c r="GN106" s="142"/>
      <c r="GO106" s="142"/>
      <c r="GP106" s="142"/>
      <c r="GQ106" s="142"/>
      <c r="GR106" s="142"/>
      <c r="GS106" s="142"/>
      <c r="GT106" s="142"/>
      <c r="GU106" s="142"/>
      <c r="GV106" s="142"/>
      <c r="GW106" s="142"/>
      <c r="GX106" s="142"/>
      <c r="GY106" s="142"/>
      <c r="GZ106" s="142"/>
      <c r="HA106" s="142"/>
      <c r="HB106" s="142"/>
      <c r="HC106" s="142"/>
      <c r="HD106" s="142"/>
      <c r="HE106" s="142"/>
      <c r="HF106" s="142"/>
      <c r="HG106" s="142"/>
      <c r="HH106" s="142"/>
      <c r="HI106" s="142"/>
      <c r="HJ106" s="142"/>
      <c r="HK106" s="142"/>
      <c r="HL106" s="142"/>
      <c r="HM106" s="142"/>
      <c r="HN106" s="142"/>
      <c r="HO106" s="142"/>
      <c r="HP106" s="142"/>
      <c r="HQ106" s="142"/>
      <c r="HR106" s="142"/>
      <c r="HS106" s="142"/>
      <c r="HT106" s="142"/>
      <c r="HU106" s="142"/>
      <c r="HV106" s="142"/>
      <c r="HW106" s="142"/>
      <c r="HX106" s="142"/>
      <c r="HY106" s="142"/>
      <c r="HZ106" s="142"/>
      <c r="IA106" s="142"/>
      <c r="IB106" s="142"/>
      <c r="IC106" s="142"/>
      <c r="ID106" s="142"/>
      <c r="IE106" s="142"/>
      <c r="IF106" s="142"/>
      <c r="IG106" s="142"/>
      <c r="IH106" s="142"/>
      <c r="II106" s="142"/>
      <c r="IJ106" s="142"/>
      <c r="IK106" s="142"/>
      <c r="IL106" s="142"/>
      <c r="IM106" s="142"/>
      <c r="IN106" s="142"/>
      <c r="IO106" s="142"/>
      <c r="IP106" s="142"/>
      <c r="IQ106" s="142"/>
      <c r="IR106" s="142"/>
      <c r="IS106" s="142"/>
      <c r="IT106" s="142"/>
      <c r="IU106" s="142"/>
      <c r="IV106" s="142"/>
    </row>
    <row r="107" spans="1:256" s="32" customFormat="1" ht="69.75" customHeight="1" x14ac:dyDescent="0.35">
      <c r="A107" s="433" t="s">
        <v>290</v>
      </c>
      <c r="B107" s="434"/>
      <c r="C107" s="434"/>
      <c r="D107" s="434"/>
      <c r="E107" s="434"/>
      <c r="F107" s="434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  <c r="IV107" s="31"/>
    </row>
    <row r="108" spans="1:256" s="143" customFormat="1" ht="22.5" customHeight="1" x14ac:dyDescent="0.35">
      <c r="A108" s="9"/>
      <c r="B108" s="9"/>
      <c r="C108" s="7" t="s">
        <v>68</v>
      </c>
      <c r="D108" s="7" t="s">
        <v>8</v>
      </c>
      <c r="E108" s="381">
        <v>12000</v>
      </c>
      <c r="F108" s="11" t="s">
        <v>6</v>
      </c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  <c r="BV108" s="142"/>
      <c r="BW108" s="142"/>
      <c r="BX108" s="142"/>
      <c r="BY108" s="142"/>
      <c r="BZ108" s="142"/>
      <c r="CA108" s="142"/>
      <c r="CB108" s="142"/>
      <c r="CC108" s="142"/>
      <c r="CD108" s="142"/>
      <c r="CE108" s="142"/>
      <c r="CF108" s="142"/>
      <c r="CG108" s="142"/>
      <c r="CH108" s="142"/>
      <c r="CI108" s="142"/>
      <c r="CJ108" s="142"/>
      <c r="CK108" s="142"/>
      <c r="CL108" s="142"/>
      <c r="CM108" s="142"/>
      <c r="CN108" s="142"/>
      <c r="CO108" s="142"/>
      <c r="CP108" s="142"/>
      <c r="CQ108" s="142"/>
      <c r="CR108" s="142"/>
      <c r="CS108" s="142"/>
      <c r="CT108" s="142"/>
      <c r="CU108" s="142"/>
      <c r="CV108" s="142"/>
      <c r="CW108" s="142"/>
      <c r="CX108" s="142"/>
      <c r="CY108" s="142"/>
      <c r="CZ108" s="142"/>
      <c r="DA108" s="142"/>
      <c r="DB108" s="142"/>
      <c r="DC108" s="142"/>
      <c r="DD108" s="142"/>
      <c r="DE108" s="142"/>
      <c r="DF108" s="142"/>
      <c r="DG108" s="142"/>
      <c r="DH108" s="142"/>
      <c r="DI108" s="142"/>
      <c r="DJ108" s="142"/>
      <c r="DK108" s="142"/>
      <c r="DL108" s="142"/>
      <c r="DM108" s="142"/>
      <c r="DN108" s="142"/>
      <c r="DO108" s="142"/>
      <c r="DP108" s="142"/>
      <c r="DQ108" s="142"/>
      <c r="DR108" s="142"/>
      <c r="DS108" s="142"/>
      <c r="DT108" s="142"/>
      <c r="DU108" s="142"/>
      <c r="DV108" s="142"/>
      <c r="DW108" s="142"/>
      <c r="DX108" s="142"/>
      <c r="DY108" s="142"/>
      <c r="DZ108" s="142"/>
      <c r="EA108" s="142"/>
      <c r="EB108" s="142"/>
      <c r="EC108" s="142"/>
      <c r="ED108" s="142"/>
      <c r="EE108" s="142"/>
      <c r="EF108" s="142"/>
      <c r="EG108" s="142"/>
      <c r="EH108" s="142"/>
      <c r="EI108" s="142"/>
      <c r="EJ108" s="142"/>
      <c r="EK108" s="142"/>
      <c r="EL108" s="142"/>
      <c r="EM108" s="142"/>
      <c r="EN108" s="142"/>
      <c r="EO108" s="142"/>
      <c r="EP108" s="142"/>
      <c r="EQ108" s="142"/>
      <c r="ER108" s="142"/>
      <c r="ES108" s="142"/>
      <c r="ET108" s="142"/>
      <c r="EU108" s="142"/>
      <c r="EV108" s="142"/>
      <c r="EW108" s="142"/>
      <c r="EX108" s="142"/>
      <c r="EY108" s="142"/>
      <c r="EZ108" s="142"/>
      <c r="FA108" s="142"/>
      <c r="FB108" s="142"/>
      <c r="FC108" s="142"/>
      <c r="FD108" s="142"/>
      <c r="FE108" s="142"/>
      <c r="FF108" s="142"/>
      <c r="FG108" s="142"/>
      <c r="FH108" s="142"/>
      <c r="FI108" s="142"/>
      <c r="FJ108" s="142"/>
      <c r="FK108" s="142"/>
      <c r="FL108" s="142"/>
      <c r="FM108" s="142"/>
      <c r="FN108" s="142"/>
      <c r="FO108" s="142"/>
      <c r="FP108" s="142"/>
      <c r="FQ108" s="142"/>
      <c r="FR108" s="142"/>
      <c r="FS108" s="142"/>
      <c r="FT108" s="142"/>
      <c r="FU108" s="142"/>
      <c r="FV108" s="142"/>
      <c r="FW108" s="142"/>
      <c r="FX108" s="142"/>
      <c r="FY108" s="142"/>
      <c r="FZ108" s="142"/>
      <c r="GA108" s="142"/>
      <c r="GB108" s="142"/>
      <c r="GC108" s="142"/>
      <c r="GD108" s="142"/>
      <c r="GE108" s="142"/>
      <c r="GF108" s="142"/>
      <c r="GG108" s="142"/>
      <c r="GH108" s="142"/>
      <c r="GI108" s="142"/>
      <c r="GJ108" s="142"/>
      <c r="GK108" s="142"/>
      <c r="GL108" s="142"/>
      <c r="GM108" s="142"/>
      <c r="GN108" s="142"/>
      <c r="GO108" s="142"/>
      <c r="GP108" s="142"/>
      <c r="GQ108" s="142"/>
      <c r="GR108" s="142"/>
      <c r="GS108" s="142"/>
      <c r="GT108" s="142"/>
      <c r="GU108" s="142"/>
      <c r="GV108" s="142"/>
      <c r="GW108" s="142"/>
      <c r="GX108" s="142"/>
      <c r="GY108" s="142"/>
      <c r="GZ108" s="142"/>
      <c r="HA108" s="142"/>
      <c r="HB108" s="142"/>
      <c r="HC108" s="142"/>
      <c r="HD108" s="142"/>
      <c r="HE108" s="142"/>
      <c r="HF108" s="142"/>
      <c r="HG108" s="142"/>
      <c r="HH108" s="142"/>
      <c r="HI108" s="142"/>
      <c r="HJ108" s="142"/>
      <c r="HK108" s="142"/>
      <c r="HL108" s="142"/>
      <c r="HM108" s="142"/>
      <c r="HN108" s="142"/>
      <c r="HO108" s="142"/>
      <c r="HP108" s="142"/>
      <c r="HQ108" s="142"/>
      <c r="HR108" s="142"/>
      <c r="HS108" s="142"/>
      <c r="HT108" s="142"/>
      <c r="HU108" s="142"/>
      <c r="HV108" s="142"/>
      <c r="HW108" s="142"/>
      <c r="HX108" s="142"/>
      <c r="HY108" s="142"/>
      <c r="HZ108" s="142"/>
      <c r="IA108" s="142"/>
      <c r="IB108" s="142"/>
      <c r="IC108" s="142"/>
      <c r="ID108" s="142"/>
      <c r="IE108" s="142"/>
      <c r="IF108" s="142"/>
      <c r="IG108" s="142"/>
      <c r="IH108" s="142"/>
      <c r="II108" s="142"/>
      <c r="IJ108" s="142"/>
      <c r="IK108" s="142"/>
      <c r="IL108" s="142"/>
      <c r="IM108" s="142"/>
      <c r="IN108" s="142"/>
      <c r="IO108" s="142"/>
      <c r="IP108" s="142"/>
      <c r="IQ108" s="142"/>
      <c r="IR108" s="142"/>
      <c r="IS108" s="142"/>
      <c r="IT108" s="142"/>
      <c r="IU108" s="142"/>
      <c r="IV108" s="142"/>
    </row>
    <row r="109" spans="1:256" s="32" customFormat="1" ht="69" customHeight="1" x14ac:dyDescent="0.35">
      <c r="A109" s="433" t="s">
        <v>291</v>
      </c>
      <c r="B109" s="434"/>
      <c r="C109" s="434"/>
      <c r="D109" s="434"/>
      <c r="E109" s="434"/>
      <c r="F109" s="434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</row>
    <row r="110" spans="1:256" s="32" customFormat="1" ht="91.5" hidden="1" customHeight="1" x14ac:dyDescent="0.35">
      <c r="A110" s="30"/>
      <c r="B110" s="30"/>
      <c r="C110" s="30"/>
      <c r="D110" s="30"/>
      <c r="E110" s="30"/>
      <c r="F110" s="30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</row>
    <row r="111" spans="1:256" s="32" customFormat="1" ht="91.5" hidden="1" customHeight="1" x14ac:dyDescent="0.35">
      <c r="A111" s="30"/>
      <c r="B111" s="30"/>
      <c r="C111" s="30"/>
      <c r="D111" s="30"/>
      <c r="E111" s="30"/>
      <c r="F111" s="30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</row>
    <row r="112" spans="1:256" s="32" customFormat="1" ht="26.45" customHeight="1" x14ac:dyDescent="0.35">
      <c r="A112" s="9"/>
      <c r="B112" s="7" t="s">
        <v>69</v>
      </c>
      <c r="C112" s="9"/>
      <c r="D112" s="7" t="s">
        <v>5</v>
      </c>
      <c r="E112" s="10">
        <f>SUM(E113)</f>
        <v>121200</v>
      </c>
      <c r="F112" s="11" t="s">
        <v>6</v>
      </c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</row>
    <row r="113" spans="1:256" s="143" customFormat="1" ht="23.45" customHeight="1" x14ac:dyDescent="0.35">
      <c r="A113" s="9"/>
      <c r="B113" s="9"/>
      <c r="C113" s="7" t="s">
        <v>70</v>
      </c>
      <c r="D113" s="7" t="s">
        <v>5</v>
      </c>
      <c r="E113" s="10">
        <f>SUM(E114)</f>
        <v>121200</v>
      </c>
      <c r="F113" s="11" t="s">
        <v>6</v>
      </c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42"/>
      <c r="BT113" s="142"/>
      <c r="BU113" s="142"/>
      <c r="BV113" s="142"/>
      <c r="BW113" s="142"/>
      <c r="BX113" s="142"/>
      <c r="BY113" s="142"/>
      <c r="BZ113" s="142"/>
      <c r="CA113" s="142"/>
      <c r="CB113" s="142"/>
      <c r="CC113" s="142"/>
      <c r="CD113" s="142"/>
      <c r="CE113" s="142"/>
      <c r="CF113" s="142"/>
      <c r="CG113" s="142"/>
      <c r="CH113" s="142"/>
      <c r="CI113" s="142"/>
      <c r="CJ113" s="142"/>
      <c r="CK113" s="142"/>
      <c r="CL113" s="142"/>
      <c r="CM113" s="142"/>
      <c r="CN113" s="142"/>
      <c r="CO113" s="142"/>
      <c r="CP113" s="142"/>
      <c r="CQ113" s="142"/>
      <c r="CR113" s="142"/>
      <c r="CS113" s="142"/>
      <c r="CT113" s="142"/>
      <c r="CU113" s="142"/>
      <c r="CV113" s="142"/>
      <c r="CW113" s="142"/>
      <c r="CX113" s="142"/>
      <c r="CY113" s="142"/>
      <c r="CZ113" s="142"/>
      <c r="DA113" s="142"/>
      <c r="DB113" s="142"/>
      <c r="DC113" s="142"/>
      <c r="DD113" s="142"/>
      <c r="DE113" s="142"/>
      <c r="DF113" s="142"/>
      <c r="DG113" s="142"/>
      <c r="DH113" s="142"/>
      <c r="DI113" s="142"/>
      <c r="DJ113" s="142"/>
      <c r="DK113" s="142"/>
      <c r="DL113" s="142"/>
      <c r="DM113" s="142"/>
      <c r="DN113" s="142"/>
      <c r="DO113" s="142"/>
      <c r="DP113" s="142"/>
      <c r="DQ113" s="142"/>
      <c r="DR113" s="142"/>
      <c r="DS113" s="142"/>
      <c r="DT113" s="142"/>
      <c r="DU113" s="142"/>
      <c r="DV113" s="142"/>
      <c r="DW113" s="142"/>
      <c r="DX113" s="142"/>
      <c r="DY113" s="142"/>
      <c r="DZ113" s="142"/>
      <c r="EA113" s="142"/>
      <c r="EB113" s="142"/>
      <c r="EC113" s="142"/>
      <c r="ED113" s="142"/>
      <c r="EE113" s="142"/>
      <c r="EF113" s="142"/>
      <c r="EG113" s="142"/>
      <c r="EH113" s="142"/>
      <c r="EI113" s="142"/>
      <c r="EJ113" s="142"/>
      <c r="EK113" s="142"/>
      <c r="EL113" s="142"/>
      <c r="EM113" s="142"/>
      <c r="EN113" s="142"/>
      <c r="EO113" s="142"/>
      <c r="EP113" s="142"/>
      <c r="EQ113" s="142"/>
      <c r="ER113" s="142"/>
      <c r="ES113" s="142"/>
      <c r="ET113" s="142"/>
      <c r="EU113" s="142"/>
      <c r="EV113" s="142"/>
      <c r="EW113" s="142"/>
      <c r="EX113" s="142"/>
      <c r="EY113" s="142"/>
      <c r="EZ113" s="142"/>
      <c r="FA113" s="142"/>
      <c r="FB113" s="142"/>
      <c r="FC113" s="142"/>
      <c r="FD113" s="142"/>
      <c r="FE113" s="142"/>
      <c r="FF113" s="142"/>
      <c r="FG113" s="142"/>
      <c r="FH113" s="142"/>
      <c r="FI113" s="142"/>
      <c r="FJ113" s="142"/>
      <c r="FK113" s="142"/>
      <c r="FL113" s="142"/>
      <c r="FM113" s="142"/>
      <c r="FN113" s="142"/>
      <c r="FO113" s="142"/>
      <c r="FP113" s="142"/>
      <c r="FQ113" s="142"/>
      <c r="FR113" s="142"/>
      <c r="FS113" s="142"/>
      <c r="FT113" s="142"/>
      <c r="FU113" s="142"/>
      <c r="FV113" s="142"/>
      <c r="FW113" s="142"/>
      <c r="FX113" s="142"/>
      <c r="FY113" s="142"/>
      <c r="FZ113" s="142"/>
      <c r="GA113" s="142"/>
      <c r="GB113" s="142"/>
      <c r="GC113" s="142"/>
      <c r="GD113" s="142"/>
      <c r="GE113" s="142"/>
      <c r="GF113" s="142"/>
      <c r="GG113" s="142"/>
      <c r="GH113" s="142"/>
      <c r="GI113" s="142"/>
      <c r="GJ113" s="142"/>
      <c r="GK113" s="142"/>
      <c r="GL113" s="142"/>
      <c r="GM113" s="142"/>
      <c r="GN113" s="142"/>
      <c r="GO113" s="142"/>
      <c r="GP113" s="142"/>
      <c r="GQ113" s="142"/>
      <c r="GR113" s="142"/>
      <c r="GS113" s="142"/>
      <c r="GT113" s="142"/>
      <c r="GU113" s="142"/>
      <c r="GV113" s="142"/>
      <c r="GW113" s="142"/>
      <c r="GX113" s="142"/>
      <c r="GY113" s="142"/>
      <c r="GZ113" s="142"/>
      <c r="HA113" s="142"/>
      <c r="HB113" s="142"/>
      <c r="HC113" s="142"/>
      <c r="HD113" s="142"/>
      <c r="HE113" s="142"/>
      <c r="HF113" s="142"/>
      <c r="HG113" s="142"/>
      <c r="HH113" s="142"/>
      <c r="HI113" s="142"/>
      <c r="HJ113" s="142"/>
      <c r="HK113" s="142"/>
      <c r="HL113" s="142"/>
      <c r="HM113" s="142"/>
      <c r="HN113" s="142"/>
      <c r="HO113" s="142"/>
      <c r="HP113" s="142"/>
      <c r="HQ113" s="142"/>
      <c r="HR113" s="142"/>
      <c r="HS113" s="142"/>
      <c r="HT113" s="142"/>
      <c r="HU113" s="142"/>
      <c r="HV113" s="142"/>
      <c r="HW113" s="142"/>
      <c r="HX113" s="142"/>
      <c r="HY113" s="142"/>
      <c r="HZ113" s="142"/>
      <c r="IA113" s="142"/>
      <c r="IB113" s="142"/>
      <c r="IC113" s="142"/>
      <c r="ID113" s="142"/>
      <c r="IE113" s="142"/>
      <c r="IF113" s="142"/>
      <c r="IG113" s="142"/>
      <c r="IH113" s="142"/>
      <c r="II113" s="142"/>
      <c r="IJ113" s="142"/>
      <c r="IK113" s="142"/>
      <c r="IL113" s="142"/>
      <c r="IM113" s="142"/>
      <c r="IN113" s="142"/>
      <c r="IO113" s="142"/>
      <c r="IP113" s="142"/>
      <c r="IQ113" s="142"/>
      <c r="IR113" s="142"/>
      <c r="IS113" s="142"/>
      <c r="IT113" s="142"/>
      <c r="IU113" s="142"/>
      <c r="IV113" s="142"/>
    </row>
    <row r="114" spans="1:256" s="143" customFormat="1" ht="23.45" customHeight="1" x14ac:dyDescent="0.35">
      <c r="A114" s="9"/>
      <c r="B114" s="9"/>
      <c r="C114" s="7" t="s">
        <v>71</v>
      </c>
      <c r="D114" s="7" t="s">
        <v>8</v>
      </c>
      <c r="E114" s="10">
        <v>121200</v>
      </c>
      <c r="F114" s="11" t="s">
        <v>6</v>
      </c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42"/>
      <c r="BT114" s="142"/>
      <c r="BU114" s="142"/>
      <c r="BV114" s="142"/>
      <c r="BW114" s="142"/>
      <c r="BX114" s="142"/>
      <c r="BY114" s="142"/>
      <c r="BZ114" s="142"/>
      <c r="CA114" s="142"/>
      <c r="CB114" s="142"/>
      <c r="CC114" s="142"/>
      <c r="CD114" s="142"/>
      <c r="CE114" s="142"/>
      <c r="CF114" s="142"/>
      <c r="CG114" s="142"/>
      <c r="CH114" s="142"/>
      <c r="CI114" s="142"/>
      <c r="CJ114" s="142"/>
      <c r="CK114" s="142"/>
      <c r="CL114" s="142"/>
      <c r="CM114" s="142"/>
      <c r="CN114" s="142"/>
      <c r="CO114" s="142"/>
      <c r="CP114" s="142"/>
      <c r="CQ114" s="142"/>
      <c r="CR114" s="142"/>
      <c r="CS114" s="142"/>
      <c r="CT114" s="142"/>
      <c r="CU114" s="142"/>
      <c r="CV114" s="142"/>
      <c r="CW114" s="142"/>
      <c r="CX114" s="142"/>
      <c r="CY114" s="142"/>
      <c r="CZ114" s="142"/>
      <c r="DA114" s="142"/>
      <c r="DB114" s="142"/>
      <c r="DC114" s="142"/>
      <c r="DD114" s="142"/>
      <c r="DE114" s="142"/>
      <c r="DF114" s="142"/>
      <c r="DG114" s="142"/>
      <c r="DH114" s="142"/>
      <c r="DI114" s="142"/>
      <c r="DJ114" s="142"/>
      <c r="DK114" s="142"/>
      <c r="DL114" s="142"/>
      <c r="DM114" s="142"/>
      <c r="DN114" s="142"/>
      <c r="DO114" s="142"/>
      <c r="DP114" s="142"/>
      <c r="DQ114" s="142"/>
      <c r="DR114" s="142"/>
      <c r="DS114" s="142"/>
      <c r="DT114" s="142"/>
      <c r="DU114" s="142"/>
      <c r="DV114" s="142"/>
      <c r="DW114" s="142"/>
      <c r="DX114" s="142"/>
      <c r="DY114" s="142"/>
      <c r="DZ114" s="142"/>
      <c r="EA114" s="142"/>
      <c r="EB114" s="142"/>
      <c r="EC114" s="142"/>
      <c r="ED114" s="142"/>
      <c r="EE114" s="142"/>
      <c r="EF114" s="142"/>
      <c r="EG114" s="142"/>
      <c r="EH114" s="142"/>
      <c r="EI114" s="142"/>
      <c r="EJ114" s="142"/>
      <c r="EK114" s="142"/>
      <c r="EL114" s="142"/>
      <c r="EM114" s="142"/>
      <c r="EN114" s="142"/>
      <c r="EO114" s="142"/>
      <c r="EP114" s="142"/>
      <c r="EQ114" s="142"/>
      <c r="ER114" s="142"/>
      <c r="ES114" s="142"/>
      <c r="ET114" s="142"/>
      <c r="EU114" s="142"/>
      <c r="EV114" s="142"/>
      <c r="EW114" s="142"/>
      <c r="EX114" s="142"/>
      <c r="EY114" s="142"/>
      <c r="EZ114" s="142"/>
      <c r="FA114" s="142"/>
      <c r="FB114" s="142"/>
      <c r="FC114" s="142"/>
      <c r="FD114" s="142"/>
      <c r="FE114" s="142"/>
      <c r="FF114" s="142"/>
      <c r="FG114" s="142"/>
      <c r="FH114" s="142"/>
      <c r="FI114" s="142"/>
      <c r="FJ114" s="142"/>
      <c r="FK114" s="142"/>
      <c r="FL114" s="142"/>
      <c r="FM114" s="142"/>
      <c r="FN114" s="142"/>
      <c r="FO114" s="142"/>
      <c r="FP114" s="142"/>
      <c r="FQ114" s="142"/>
      <c r="FR114" s="142"/>
      <c r="FS114" s="142"/>
      <c r="FT114" s="142"/>
      <c r="FU114" s="142"/>
      <c r="FV114" s="142"/>
      <c r="FW114" s="142"/>
      <c r="FX114" s="142"/>
      <c r="FY114" s="142"/>
      <c r="FZ114" s="142"/>
      <c r="GA114" s="142"/>
      <c r="GB114" s="142"/>
      <c r="GC114" s="142"/>
      <c r="GD114" s="142"/>
      <c r="GE114" s="142"/>
      <c r="GF114" s="142"/>
      <c r="GG114" s="142"/>
      <c r="GH114" s="142"/>
      <c r="GI114" s="142"/>
      <c r="GJ114" s="142"/>
      <c r="GK114" s="142"/>
      <c r="GL114" s="142"/>
      <c r="GM114" s="142"/>
      <c r="GN114" s="142"/>
      <c r="GO114" s="142"/>
      <c r="GP114" s="142"/>
      <c r="GQ114" s="142"/>
      <c r="GR114" s="142"/>
      <c r="GS114" s="142"/>
      <c r="GT114" s="142"/>
      <c r="GU114" s="142"/>
      <c r="GV114" s="142"/>
      <c r="GW114" s="142"/>
      <c r="GX114" s="142"/>
      <c r="GY114" s="142"/>
      <c r="GZ114" s="142"/>
      <c r="HA114" s="142"/>
      <c r="HB114" s="142"/>
      <c r="HC114" s="142"/>
      <c r="HD114" s="142"/>
      <c r="HE114" s="142"/>
      <c r="HF114" s="142"/>
      <c r="HG114" s="142"/>
      <c r="HH114" s="142"/>
      <c r="HI114" s="142"/>
      <c r="HJ114" s="142"/>
      <c r="HK114" s="142"/>
      <c r="HL114" s="142"/>
      <c r="HM114" s="142"/>
      <c r="HN114" s="142"/>
      <c r="HO114" s="142"/>
      <c r="HP114" s="142"/>
      <c r="HQ114" s="142"/>
      <c r="HR114" s="142"/>
      <c r="HS114" s="142"/>
      <c r="HT114" s="142"/>
      <c r="HU114" s="142"/>
      <c r="HV114" s="142"/>
      <c r="HW114" s="142"/>
      <c r="HX114" s="142"/>
      <c r="HY114" s="142"/>
      <c r="HZ114" s="142"/>
      <c r="IA114" s="142"/>
      <c r="IB114" s="142"/>
      <c r="IC114" s="142"/>
      <c r="ID114" s="142"/>
      <c r="IE114" s="142"/>
      <c r="IF114" s="142"/>
      <c r="IG114" s="142"/>
      <c r="IH114" s="142"/>
      <c r="II114" s="142"/>
      <c r="IJ114" s="142"/>
      <c r="IK114" s="142"/>
      <c r="IL114" s="142"/>
      <c r="IM114" s="142"/>
      <c r="IN114" s="142"/>
      <c r="IO114" s="142"/>
      <c r="IP114" s="142"/>
      <c r="IQ114" s="142"/>
      <c r="IR114" s="142"/>
      <c r="IS114" s="142"/>
      <c r="IT114" s="142"/>
      <c r="IU114" s="142"/>
      <c r="IV114" s="142"/>
    </row>
    <row r="115" spans="1:256" s="32" customFormat="1" ht="53.25" customHeight="1" x14ac:dyDescent="0.35">
      <c r="A115" s="427" t="s">
        <v>330</v>
      </c>
      <c r="B115" s="425"/>
      <c r="C115" s="425"/>
      <c r="D115" s="425"/>
      <c r="E115" s="425"/>
      <c r="F115" s="425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</row>
    <row r="116" spans="1:256" s="32" customFormat="1" ht="21" x14ac:dyDescent="0.35">
      <c r="A116" s="401"/>
      <c r="B116" s="402"/>
      <c r="C116" s="402"/>
      <c r="D116" s="402"/>
      <c r="E116" s="402"/>
      <c r="F116" s="402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</row>
    <row r="117" spans="1:256" s="32" customFormat="1" ht="21" x14ac:dyDescent="0.35">
      <c r="A117" s="401"/>
      <c r="B117" s="402"/>
      <c r="C117" s="402"/>
      <c r="D117" s="402"/>
      <c r="E117" s="402"/>
      <c r="F117" s="402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</row>
    <row r="118" spans="1:256" s="32" customFormat="1" ht="21" x14ac:dyDescent="0.35">
      <c r="A118" s="401"/>
      <c r="B118" s="402"/>
      <c r="C118" s="402"/>
      <c r="D118" s="402"/>
      <c r="E118" s="402"/>
      <c r="F118" s="402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</row>
    <row r="119" spans="1:256" s="32" customFormat="1" ht="21" x14ac:dyDescent="0.35">
      <c r="A119" s="401"/>
      <c r="B119" s="402"/>
      <c r="C119" s="402"/>
      <c r="D119" s="402"/>
      <c r="E119" s="402"/>
      <c r="F119" s="402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</row>
    <row r="120" spans="1:256" s="32" customFormat="1" ht="26.45" customHeight="1" x14ac:dyDescent="0.35">
      <c r="A120" s="9"/>
      <c r="B120" s="7" t="s">
        <v>72</v>
      </c>
      <c r="C120" s="9"/>
      <c r="D120" s="7" t="s">
        <v>5</v>
      </c>
      <c r="E120" s="10">
        <f>SUM(E121)</f>
        <v>99640</v>
      </c>
      <c r="F120" s="11" t="s">
        <v>6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</row>
    <row r="121" spans="1:256" s="143" customFormat="1" ht="23.45" customHeight="1" x14ac:dyDescent="0.35">
      <c r="A121" s="9"/>
      <c r="B121" s="9"/>
      <c r="C121" s="7" t="s">
        <v>73</v>
      </c>
      <c r="D121" s="7" t="s">
        <v>5</v>
      </c>
      <c r="E121" s="10">
        <f>SUM(E134+E122)</f>
        <v>99640</v>
      </c>
      <c r="F121" s="11" t="s">
        <v>6</v>
      </c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  <c r="BM121" s="142"/>
      <c r="BN121" s="142"/>
      <c r="BO121" s="142"/>
      <c r="BP121" s="142"/>
      <c r="BQ121" s="142"/>
      <c r="BR121" s="142"/>
      <c r="BS121" s="142"/>
      <c r="BT121" s="142"/>
      <c r="BU121" s="142"/>
      <c r="BV121" s="142"/>
      <c r="BW121" s="142"/>
      <c r="BX121" s="142"/>
      <c r="BY121" s="142"/>
      <c r="BZ121" s="142"/>
      <c r="CA121" s="142"/>
      <c r="CB121" s="142"/>
      <c r="CC121" s="142"/>
      <c r="CD121" s="142"/>
      <c r="CE121" s="142"/>
      <c r="CF121" s="142"/>
      <c r="CG121" s="142"/>
      <c r="CH121" s="142"/>
      <c r="CI121" s="142"/>
      <c r="CJ121" s="142"/>
      <c r="CK121" s="142"/>
      <c r="CL121" s="142"/>
      <c r="CM121" s="142"/>
      <c r="CN121" s="142"/>
      <c r="CO121" s="142"/>
      <c r="CP121" s="142"/>
      <c r="CQ121" s="142"/>
      <c r="CR121" s="142"/>
      <c r="CS121" s="142"/>
      <c r="CT121" s="142"/>
      <c r="CU121" s="142"/>
      <c r="CV121" s="142"/>
      <c r="CW121" s="142"/>
      <c r="CX121" s="142"/>
      <c r="CY121" s="142"/>
      <c r="CZ121" s="142"/>
      <c r="DA121" s="142"/>
      <c r="DB121" s="142"/>
      <c r="DC121" s="142"/>
      <c r="DD121" s="142"/>
      <c r="DE121" s="142"/>
      <c r="DF121" s="142"/>
      <c r="DG121" s="142"/>
      <c r="DH121" s="142"/>
      <c r="DI121" s="142"/>
      <c r="DJ121" s="142"/>
      <c r="DK121" s="142"/>
      <c r="DL121" s="142"/>
      <c r="DM121" s="142"/>
      <c r="DN121" s="142"/>
      <c r="DO121" s="142"/>
      <c r="DP121" s="142"/>
      <c r="DQ121" s="142"/>
      <c r="DR121" s="142"/>
      <c r="DS121" s="142"/>
      <c r="DT121" s="142"/>
      <c r="DU121" s="142"/>
      <c r="DV121" s="142"/>
      <c r="DW121" s="142"/>
      <c r="DX121" s="142"/>
      <c r="DY121" s="142"/>
      <c r="DZ121" s="142"/>
      <c r="EA121" s="142"/>
      <c r="EB121" s="142"/>
      <c r="EC121" s="142"/>
      <c r="ED121" s="142"/>
      <c r="EE121" s="142"/>
      <c r="EF121" s="142"/>
      <c r="EG121" s="142"/>
      <c r="EH121" s="142"/>
      <c r="EI121" s="142"/>
      <c r="EJ121" s="142"/>
      <c r="EK121" s="142"/>
      <c r="EL121" s="142"/>
      <c r="EM121" s="142"/>
      <c r="EN121" s="142"/>
      <c r="EO121" s="142"/>
      <c r="EP121" s="142"/>
      <c r="EQ121" s="142"/>
      <c r="ER121" s="142"/>
      <c r="ES121" s="142"/>
      <c r="ET121" s="142"/>
      <c r="EU121" s="142"/>
      <c r="EV121" s="142"/>
      <c r="EW121" s="142"/>
      <c r="EX121" s="142"/>
      <c r="EY121" s="142"/>
      <c r="EZ121" s="142"/>
      <c r="FA121" s="142"/>
      <c r="FB121" s="142"/>
      <c r="FC121" s="142"/>
      <c r="FD121" s="142"/>
      <c r="FE121" s="142"/>
      <c r="FF121" s="142"/>
      <c r="FG121" s="142"/>
      <c r="FH121" s="142"/>
      <c r="FI121" s="142"/>
      <c r="FJ121" s="142"/>
      <c r="FK121" s="142"/>
      <c r="FL121" s="142"/>
      <c r="FM121" s="142"/>
      <c r="FN121" s="142"/>
      <c r="FO121" s="142"/>
      <c r="FP121" s="142"/>
      <c r="FQ121" s="142"/>
      <c r="FR121" s="142"/>
      <c r="FS121" s="142"/>
      <c r="FT121" s="142"/>
      <c r="FU121" s="142"/>
      <c r="FV121" s="142"/>
      <c r="FW121" s="142"/>
      <c r="FX121" s="142"/>
      <c r="FY121" s="142"/>
      <c r="FZ121" s="142"/>
      <c r="GA121" s="142"/>
      <c r="GB121" s="142"/>
      <c r="GC121" s="142"/>
      <c r="GD121" s="142"/>
      <c r="GE121" s="142"/>
      <c r="GF121" s="142"/>
      <c r="GG121" s="142"/>
      <c r="GH121" s="142"/>
      <c r="GI121" s="142"/>
      <c r="GJ121" s="142"/>
      <c r="GK121" s="142"/>
      <c r="GL121" s="142"/>
      <c r="GM121" s="142"/>
      <c r="GN121" s="142"/>
      <c r="GO121" s="142"/>
      <c r="GP121" s="142"/>
      <c r="GQ121" s="142"/>
      <c r="GR121" s="142"/>
      <c r="GS121" s="142"/>
      <c r="GT121" s="142"/>
      <c r="GU121" s="142"/>
      <c r="GV121" s="142"/>
      <c r="GW121" s="142"/>
      <c r="GX121" s="142"/>
      <c r="GY121" s="142"/>
      <c r="GZ121" s="142"/>
      <c r="HA121" s="142"/>
      <c r="HB121" s="142"/>
      <c r="HC121" s="142"/>
      <c r="HD121" s="142"/>
      <c r="HE121" s="142"/>
      <c r="HF121" s="142"/>
      <c r="HG121" s="142"/>
      <c r="HH121" s="142"/>
      <c r="HI121" s="142"/>
      <c r="HJ121" s="142"/>
      <c r="HK121" s="142"/>
      <c r="HL121" s="142"/>
      <c r="HM121" s="142"/>
      <c r="HN121" s="142"/>
      <c r="HO121" s="142"/>
      <c r="HP121" s="142"/>
      <c r="HQ121" s="142"/>
      <c r="HR121" s="142"/>
      <c r="HS121" s="142"/>
      <c r="HT121" s="142"/>
      <c r="HU121" s="142"/>
      <c r="HV121" s="142"/>
      <c r="HW121" s="142"/>
      <c r="HX121" s="142"/>
      <c r="HY121" s="142"/>
      <c r="HZ121" s="142"/>
      <c r="IA121" s="142"/>
      <c r="IB121" s="142"/>
      <c r="IC121" s="142"/>
      <c r="ID121" s="142"/>
      <c r="IE121" s="142"/>
      <c r="IF121" s="142"/>
      <c r="IG121" s="142"/>
      <c r="IH121" s="142"/>
      <c r="II121" s="142"/>
      <c r="IJ121" s="142"/>
      <c r="IK121" s="142"/>
      <c r="IL121" s="142"/>
      <c r="IM121" s="142"/>
      <c r="IN121" s="142"/>
      <c r="IO121" s="142"/>
      <c r="IP121" s="142"/>
      <c r="IQ121" s="142"/>
      <c r="IR121" s="142"/>
      <c r="IS121" s="142"/>
      <c r="IT121" s="142"/>
      <c r="IU121" s="142"/>
      <c r="IV121" s="142"/>
    </row>
    <row r="122" spans="1:256" s="143" customFormat="1" ht="23.45" customHeight="1" x14ac:dyDescent="0.35">
      <c r="A122" s="9"/>
      <c r="B122" s="9"/>
      <c r="C122" s="7" t="s">
        <v>273</v>
      </c>
      <c r="D122" s="7" t="s">
        <v>5</v>
      </c>
      <c r="E122" s="10">
        <f>E123+E142</f>
        <v>53300</v>
      </c>
      <c r="F122" s="11" t="s">
        <v>6</v>
      </c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  <c r="BV122" s="142"/>
      <c r="BW122" s="142"/>
      <c r="BX122" s="142"/>
      <c r="BY122" s="142"/>
      <c r="BZ122" s="142"/>
      <c r="CA122" s="142"/>
      <c r="CB122" s="142"/>
      <c r="CC122" s="142"/>
      <c r="CD122" s="142"/>
      <c r="CE122" s="142"/>
      <c r="CF122" s="142"/>
      <c r="CG122" s="142"/>
      <c r="CH122" s="142"/>
      <c r="CI122" s="142"/>
      <c r="CJ122" s="142"/>
      <c r="CK122" s="142"/>
      <c r="CL122" s="142"/>
      <c r="CM122" s="142"/>
      <c r="CN122" s="142"/>
      <c r="CO122" s="142"/>
      <c r="CP122" s="142"/>
      <c r="CQ122" s="142"/>
      <c r="CR122" s="142"/>
      <c r="CS122" s="142"/>
      <c r="CT122" s="142"/>
      <c r="CU122" s="142"/>
      <c r="CV122" s="142"/>
      <c r="CW122" s="142"/>
      <c r="CX122" s="142"/>
      <c r="CY122" s="142"/>
      <c r="CZ122" s="142"/>
      <c r="DA122" s="142"/>
      <c r="DB122" s="142"/>
      <c r="DC122" s="142"/>
      <c r="DD122" s="142"/>
      <c r="DE122" s="142"/>
      <c r="DF122" s="142"/>
      <c r="DG122" s="142"/>
      <c r="DH122" s="142"/>
      <c r="DI122" s="142"/>
      <c r="DJ122" s="142"/>
      <c r="DK122" s="142"/>
      <c r="DL122" s="142"/>
      <c r="DM122" s="142"/>
      <c r="DN122" s="142"/>
      <c r="DO122" s="142"/>
      <c r="DP122" s="142"/>
      <c r="DQ122" s="142"/>
      <c r="DR122" s="142"/>
      <c r="DS122" s="142"/>
      <c r="DT122" s="142"/>
      <c r="DU122" s="142"/>
      <c r="DV122" s="142"/>
      <c r="DW122" s="142"/>
      <c r="DX122" s="142"/>
      <c r="DY122" s="142"/>
      <c r="DZ122" s="142"/>
      <c r="EA122" s="142"/>
      <c r="EB122" s="142"/>
      <c r="EC122" s="142"/>
      <c r="ED122" s="142"/>
      <c r="EE122" s="142"/>
      <c r="EF122" s="142"/>
      <c r="EG122" s="142"/>
      <c r="EH122" s="142"/>
      <c r="EI122" s="142"/>
      <c r="EJ122" s="142"/>
      <c r="EK122" s="142"/>
      <c r="EL122" s="142"/>
      <c r="EM122" s="142"/>
      <c r="EN122" s="142"/>
      <c r="EO122" s="142"/>
      <c r="EP122" s="142"/>
      <c r="EQ122" s="142"/>
      <c r="ER122" s="142"/>
      <c r="ES122" s="142"/>
      <c r="ET122" s="142"/>
      <c r="EU122" s="142"/>
      <c r="EV122" s="142"/>
      <c r="EW122" s="142"/>
      <c r="EX122" s="142"/>
      <c r="EY122" s="142"/>
      <c r="EZ122" s="142"/>
      <c r="FA122" s="142"/>
      <c r="FB122" s="142"/>
      <c r="FC122" s="142"/>
      <c r="FD122" s="142"/>
      <c r="FE122" s="142"/>
      <c r="FF122" s="142"/>
      <c r="FG122" s="142"/>
      <c r="FH122" s="142"/>
      <c r="FI122" s="142"/>
      <c r="FJ122" s="142"/>
      <c r="FK122" s="142"/>
      <c r="FL122" s="142"/>
      <c r="FM122" s="142"/>
      <c r="FN122" s="142"/>
      <c r="FO122" s="142"/>
      <c r="FP122" s="142"/>
      <c r="FQ122" s="142"/>
      <c r="FR122" s="142"/>
      <c r="FS122" s="142"/>
      <c r="FT122" s="142"/>
      <c r="FU122" s="142"/>
      <c r="FV122" s="142"/>
      <c r="FW122" s="142"/>
      <c r="FX122" s="142"/>
      <c r="FY122" s="142"/>
      <c r="FZ122" s="142"/>
      <c r="GA122" s="142"/>
      <c r="GB122" s="142"/>
      <c r="GC122" s="142"/>
      <c r="GD122" s="142"/>
      <c r="GE122" s="142"/>
      <c r="GF122" s="142"/>
      <c r="GG122" s="142"/>
      <c r="GH122" s="142"/>
      <c r="GI122" s="142"/>
      <c r="GJ122" s="142"/>
      <c r="GK122" s="142"/>
      <c r="GL122" s="142"/>
      <c r="GM122" s="142"/>
      <c r="GN122" s="142"/>
      <c r="GO122" s="142"/>
      <c r="GP122" s="142"/>
      <c r="GQ122" s="142"/>
      <c r="GR122" s="142"/>
      <c r="GS122" s="142"/>
      <c r="GT122" s="142"/>
      <c r="GU122" s="142"/>
      <c r="GV122" s="142"/>
      <c r="GW122" s="142"/>
      <c r="GX122" s="142"/>
      <c r="GY122" s="142"/>
      <c r="GZ122" s="142"/>
      <c r="HA122" s="142"/>
      <c r="HB122" s="142"/>
      <c r="HC122" s="142"/>
      <c r="HD122" s="142"/>
      <c r="HE122" s="142"/>
      <c r="HF122" s="142"/>
      <c r="HG122" s="142"/>
      <c r="HH122" s="142"/>
      <c r="HI122" s="142"/>
      <c r="HJ122" s="142"/>
      <c r="HK122" s="142"/>
      <c r="HL122" s="142"/>
      <c r="HM122" s="142"/>
      <c r="HN122" s="142"/>
      <c r="HO122" s="142"/>
      <c r="HP122" s="142"/>
      <c r="HQ122" s="142"/>
      <c r="HR122" s="142"/>
      <c r="HS122" s="142"/>
      <c r="HT122" s="142"/>
      <c r="HU122" s="142"/>
      <c r="HV122" s="142"/>
      <c r="HW122" s="142"/>
      <c r="HX122" s="142"/>
      <c r="HY122" s="142"/>
      <c r="HZ122" s="142"/>
      <c r="IA122" s="142"/>
      <c r="IB122" s="142"/>
      <c r="IC122" s="142"/>
      <c r="ID122" s="142"/>
      <c r="IE122" s="142"/>
      <c r="IF122" s="142"/>
      <c r="IG122" s="142"/>
      <c r="IH122" s="142"/>
      <c r="II122" s="142"/>
      <c r="IJ122" s="142"/>
      <c r="IK122" s="142"/>
      <c r="IL122" s="142"/>
      <c r="IM122" s="142"/>
      <c r="IN122" s="142"/>
      <c r="IO122" s="142"/>
      <c r="IP122" s="142"/>
      <c r="IQ122" s="142"/>
      <c r="IR122" s="142"/>
      <c r="IS122" s="142"/>
      <c r="IT122" s="142"/>
      <c r="IU122" s="142"/>
      <c r="IV122" s="142"/>
    </row>
    <row r="123" spans="1:256" s="143" customFormat="1" ht="23.45" customHeight="1" x14ac:dyDescent="0.35">
      <c r="A123" s="9"/>
      <c r="B123" s="9"/>
      <c r="C123" s="7" t="s">
        <v>247</v>
      </c>
      <c r="D123" s="7" t="s">
        <v>8</v>
      </c>
      <c r="E123" s="10">
        <v>53300</v>
      </c>
      <c r="F123" s="11" t="s">
        <v>6</v>
      </c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42"/>
      <c r="BT123" s="142"/>
      <c r="BU123" s="142"/>
      <c r="BV123" s="142"/>
      <c r="BW123" s="142"/>
      <c r="BX123" s="142"/>
      <c r="BY123" s="142"/>
      <c r="BZ123" s="142"/>
      <c r="CA123" s="142"/>
      <c r="CB123" s="142"/>
      <c r="CC123" s="142"/>
      <c r="CD123" s="142"/>
      <c r="CE123" s="142"/>
      <c r="CF123" s="142"/>
      <c r="CG123" s="142"/>
      <c r="CH123" s="142"/>
      <c r="CI123" s="142"/>
      <c r="CJ123" s="142"/>
      <c r="CK123" s="142"/>
      <c r="CL123" s="142"/>
      <c r="CM123" s="142"/>
      <c r="CN123" s="142"/>
      <c r="CO123" s="142"/>
      <c r="CP123" s="142"/>
      <c r="CQ123" s="142"/>
      <c r="CR123" s="142"/>
      <c r="CS123" s="142"/>
      <c r="CT123" s="142"/>
      <c r="CU123" s="142"/>
      <c r="CV123" s="142"/>
      <c r="CW123" s="142"/>
      <c r="CX123" s="142"/>
      <c r="CY123" s="142"/>
      <c r="CZ123" s="142"/>
      <c r="DA123" s="142"/>
      <c r="DB123" s="142"/>
      <c r="DC123" s="142"/>
      <c r="DD123" s="142"/>
      <c r="DE123" s="142"/>
      <c r="DF123" s="142"/>
      <c r="DG123" s="142"/>
      <c r="DH123" s="142"/>
      <c r="DI123" s="142"/>
      <c r="DJ123" s="142"/>
      <c r="DK123" s="142"/>
      <c r="DL123" s="142"/>
      <c r="DM123" s="142"/>
      <c r="DN123" s="142"/>
      <c r="DO123" s="142"/>
      <c r="DP123" s="142"/>
      <c r="DQ123" s="142"/>
      <c r="DR123" s="142"/>
      <c r="DS123" s="142"/>
      <c r="DT123" s="142"/>
      <c r="DU123" s="142"/>
      <c r="DV123" s="142"/>
      <c r="DW123" s="142"/>
      <c r="DX123" s="142"/>
      <c r="DY123" s="142"/>
      <c r="DZ123" s="142"/>
      <c r="EA123" s="142"/>
      <c r="EB123" s="142"/>
      <c r="EC123" s="142"/>
      <c r="ED123" s="142"/>
      <c r="EE123" s="142"/>
      <c r="EF123" s="142"/>
      <c r="EG123" s="142"/>
      <c r="EH123" s="142"/>
      <c r="EI123" s="142"/>
      <c r="EJ123" s="142"/>
      <c r="EK123" s="142"/>
      <c r="EL123" s="142"/>
      <c r="EM123" s="142"/>
      <c r="EN123" s="142"/>
      <c r="EO123" s="142"/>
      <c r="EP123" s="142"/>
      <c r="EQ123" s="142"/>
      <c r="ER123" s="142"/>
      <c r="ES123" s="142"/>
      <c r="ET123" s="142"/>
      <c r="EU123" s="142"/>
      <c r="EV123" s="142"/>
      <c r="EW123" s="142"/>
      <c r="EX123" s="142"/>
      <c r="EY123" s="142"/>
      <c r="EZ123" s="142"/>
      <c r="FA123" s="142"/>
      <c r="FB123" s="142"/>
      <c r="FC123" s="142"/>
      <c r="FD123" s="142"/>
      <c r="FE123" s="142"/>
      <c r="FF123" s="142"/>
      <c r="FG123" s="142"/>
      <c r="FH123" s="142"/>
      <c r="FI123" s="142"/>
      <c r="FJ123" s="142"/>
      <c r="FK123" s="142"/>
      <c r="FL123" s="142"/>
      <c r="FM123" s="142"/>
      <c r="FN123" s="142"/>
      <c r="FO123" s="142"/>
      <c r="FP123" s="142"/>
      <c r="FQ123" s="142"/>
      <c r="FR123" s="142"/>
      <c r="FS123" s="142"/>
      <c r="FT123" s="142"/>
      <c r="FU123" s="142"/>
      <c r="FV123" s="142"/>
      <c r="FW123" s="142"/>
      <c r="FX123" s="142"/>
      <c r="FY123" s="142"/>
      <c r="FZ123" s="142"/>
      <c r="GA123" s="142"/>
      <c r="GB123" s="142"/>
      <c r="GC123" s="142"/>
      <c r="GD123" s="142"/>
      <c r="GE123" s="142"/>
      <c r="GF123" s="142"/>
      <c r="GG123" s="142"/>
      <c r="GH123" s="142"/>
      <c r="GI123" s="142"/>
      <c r="GJ123" s="142"/>
      <c r="GK123" s="142"/>
      <c r="GL123" s="142"/>
      <c r="GM123" s="142"/>
      <c r="GN123" s="142"/>
      <c r="GO123" s="142"/>
      <c r="GP123" s="142"/>
      <c r="GQ123" s="142"/>
      <c r="GR123" s="142"/>
      <c r="GS123" s="142"/>
      <c r="GT123" s="142"/>
      <c r="GU123" s="142"/>
      <c r="GV123" s="142"/>
      <c r="GW123" s="142"/>
      <c r="GX123" s="142"/>
      <c r="GY123" s="142"/>
      <c r="GZ123" s="142"/>
      <c r="HA123" s="142"/>
      <c r="HB123" s="142"/>
      <c r="HC123" s="142"/>
      <c r="HD123" s="142"/>
      <c r="HE123" s="142"/>
      <c r="HF123" s="142"/>
      <c r="HG123" s="142"/>
      <c r="HH123" s="142"/>
      <c r="HI123" s="142"/>
      <c r="HJ123" s="142"/>
      <c r="HK123" s="142"/>
      <c r="HL123" s="142"/>
      <c r="HM123" s="142"/>
      <c r="HN123" s="142"/>
      <c r="HO123" s="142"/>
      <c r="HP123" s="142"/>
      <c r="HQ123" s="142"/>
      <c r="HR123" s="142"/>
      <c r="HS123" s="142"/>
      <c r="HT123" s="142"/>
      <c r="HU123" s="142"/>
      <c r="HV123" s="142"/>
      <c r="HW123" s="142"/>
      <c r="HX123" s="142"/>
      <c r="HY123" s="142"/>
      <c r="HZ123" s="142"/>
      <c r="IA123" s="142"/>
      <c r="IB123" s="142"/>
      <c r="IC123" s="142"/>
      <c r="ID123" s="142"/>
      <c r="IE123" s="142"/>
      <c r="IF123" s="142"/>
      <c r="IG123" s="142"/>
      <c r="IH123" s="142"/>
      <c r="II123" s="142"/>
      <c r="IJ123" s="142"/>
      <c r="IK123" s="142"/>
      <c r="IL123" s="142"/>
      <c r="IM123" s="142"/>
      <c r="IN123" s="142"/>
      <c r="IO123" s="142"/>
      <c r="IP123" s="142"/>
      <c r="IQ123" s="142"/>
      <c r="IR123" s="142"/>
      <c r="IS123" s="142"/>
      <c r="IT123" s="142"/>
      <c r="IU123" s="142"/>
      <c r="IV123" s="142"/>
    </row>
    <row r="124" spans="1:256" s="32" customFormat="1" ht="45.75" customHeight="1" x14ac:dyDescent="0.35">
      <c r="A124" s="427" t="s">
        <v>298</v>
      </c>
      <c r="B124" s="425"/>
      <c r="C124" s="425"/>
      <c r="D124" s="425"/>
      <c r="E124" s="425"/>
      <c r="F124" s="425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</row>
    <row r="125" spans="1:256" s="32" customFormat="1" ht="21.75" customHeight="1" x14ac:dyDescent="0.35">
      <c r="A125" s="393"/>
      <c r="B125" s="394"/>
      <c r="C125" s="394" t="s">
        <v>299</v>
      </c>
      <c r="D125" s="394"/>
      <c r="E125" s="394"/>
      <c r="F125" s="394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</row>
    <row r="126" spans="1:256" s="32" customFormat="1" ht="22.5" customHeight="1" x14ac:dyDescent="0.35">
      <c r="A126" s="382"/>
      <c r="B126" s="382"/>
      <c r="C126" s="427" t="s">
        <v>300</v>
      </c>
      <c r="D126" s="425"/>
      <c r="E126" s="425"/>
      <c r="F126" s="425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</row>
    <row r="127" spans="1:256" s="32" customFormat="1" ht="25.5" customHeight="1" x14ac:dyDescent="0.35">
      <c r="A127" s="382"/>
      <c r="B127" s="382"/>
      <c r="C127" s="427" t="s">
        <v>301</v>
      </c>
      <c r="D127" s="425"/>
      <c r="E127" s="425"/>
      <c r="F127" s="425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  <c r="IT127" s="31"/>
      <c r="IU127" s="31"/>
      <c r="IV127" s="31"/>
    </row>
    <row r="128" spans="1:256" s="32" customFormat="1" ht="25.5" customHeight="1" x14ac:dyDescent="0.35">
      <c r="A128" s="382"/>
      <c r="B128" s="382"/>
      <c r="C128" s="393" t="s">
        <v>302</v>
      </c>
      <c r="D128" s="382"/>
      <c r="E128" s="382"/>
      <c r="F128" s="382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</row>
    <row r="129" spans="1:256" s="32" customFormat="1" ht="25.5" customHeight="1" x14ac:dyDescent="0.35">
      <c r="A129" s="382"/>
      <c r="B129" s="382"/>
      <c r="C129" s="393" t="s">
        <v>303</v>
      </c>
      <c r="D129" s="382"/>
      <c r="E129" s="382"/>
      <c r="F129" s="382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</row>
    <row r="130" spans="1:256" s="32" customFormat="1" ht="21.75" customHeight="1" x14ac:dyDescent="0.35">
      <c r="A130" s="394"/>
      <c r="B130" s="394"/>
      <c r="C130" s="393" t="s">
        <v>304</v>
      </c>
      <c r="D130" s="394"/>
      <c r="E130" s="394"/>
      <c r="F130" s="394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</row>
    <row r="131" spans="1:256" s="32" customFormat="1" ht="25.5" customHeight="1" x14ac:dyDescent="0.35">
      <c r="A131" s="425" t="s">
        <v>305</v>
      </c>
      <c r="B131" s="425"/>
      <c r="C131" s="425"/>
      <c r="D131" s="425"/>
      <c r="E131" s="425"/>
      <c r="F131" s="425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  <c r="IT131" s="31"/>
      <c r="IU131" s="31"/>
      <c r="IV131" s="31"/>
    </row>
    <row r="132" spans="1:256" s="32" customFormat="1" ht="26.25" customHeight="1" x14ac:dyDescent="0.35">
      <c r="A132" s="428" t="s">
        <v>76</v>
      </c>
      <c r="B132" s="432"/>
      <c r="C132" s="432"/>
      <c r="D132" s="432"/>
      <c r="E132" s="432"/>
      <c r="F132" s="432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  <c r="IT132" s="31"/>
      <c r="IU132" s="31"/>
      <c r="IV132" s="31"/>
    </row>
    <row r="133" spans="1:256" s="32" customFormat="1" ht="23.45" customHeight="1" x14ac:dyDescent="0.35">
      <c r="A133" s="430" t="s">
        <v>337</v>
      </c>
      <c r="B133" s="431"/>
      <c r="C133" s="431"/>
      <c r="D133" s="431"/>
      <c r="E133" s="431"/>
      <c r="F133" s="4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  <c r="IT133" s="31"/>
      <c r="IU133" s="31"/>
      <c r="IV133" s="31"/>
    </row>
    <row r="134" spans="1:256" s="143" customFormat="1" ht="23.45" customHeight="1" x14ac:dyDescent="0.35">
      <c r="A134" s="9"/>
      <c r="B134" s="9"/>
      <c r="C134" s="7" t="s">
        <v>74</v>
      </c>
      <c r="D134" s="7" t="s">
        <v>5</v>
      </c>
      <c r="E134" s="10">
        <f>E135+E144+E150+E164</f>
        <v>46340</v>
      </c>
      <c r="F134" s="11" t="s">
        <v>6</v>
      </c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 s="142"/>
      <c r="BL134" s="142"/>
      <c r="BM134" s="142"/>
      <c r="BN134" s="142"/>
      <c r="BO134" s="142"/>
      <c r="BP134" s="142"/>
      <c r="BQ134" s="142"/>
      <c r="BR134" s="142"/>
      <c r="BS134" s="142"/>
      <c r="BT134" s="142"/>
      <c r="BU134" s="142"/>
      <c r="BV134" s="142"/>
      <c r="BW134" s="142"/>
      <c r="BX134" s="142"/>
      <c r="BY134" s="142"/>
      <c r="BZ134" s="142"/>
      <c r="CA134" s="142"/>
      <c r="CB134" s="142"/>
      <c r="CC134" s="142"/>
      <c r="CD134" s="142"/>
      <c r="CE134" s="142"/>
      <c r="CF134" s="142"/>
      <c r="CG134" s="142"/>
      <c r="CH134" s="142"/>
      <c r="CI134" s="142"/>
      <c r="CJ134" s="142"/>
      <c r="CK134" s="142"/>
      <c r="CL134" s="142"/>
      <c r="CM134" s="142"/>
      <c r="CN134" s="142"/>
      <c r="CO134" s="142"/>
      <c r="CP134" s="142"/>
      <c r="CQ134" s="142"/>
      <c r="CR134" s="142"/>
      <c r="CS134" s="142"/>
      <c r="CT134" s="142"/>
      <c r="CU134" s="142"/>
      <c r="CV134" s="142"/>
      <c r="CW134" s="142"/>
      <c r="CX134" s="142"/>
      <c r="CY134" s="142"/>
      <c r="CZ134" s="142"/>
      <c r="DA134" s="142"/>
      <c r="DB134" s="142"/>
      <c r="DC134" s="142"/>
      <c r="DD134" s="142"/>
      <c r="DE134" s="142"/>
      <c r="DF134" s="142"/>
      <c r="DG134" s="142"/>
      <c r="DH134" s="142"/>
      <c r="DI134" s="142"/>
      <c r="DJ134" s="142"/>
      <c r="DK134" s="142"/>
      <c r="DL134" s="142"/>
      <c r="DM134" s="142"/>
      <c r="DN134" s="142"/>
      <c r="DO134" s="142"/>
      <c r="DP134" s="142"/>
      <c r="DQ134" s="142"/>
      <c r="DR134" s="142"/>
      <c r="DS134" s="142"/>
      <c r="DT134" s="142"/>
      <c r="DU134" s="142"/>
      <c r="DV134" s="142"/>
      <c r="DW134" s="142"/>
      <c r="DX134" s="142"/>
      <c r="DY134" s="142"/>
      <c r="DZ134" s="142"/>
      <c r="EA134" s="142"/>
      <c r="EB134" s="142"/>
      <c r="EC134" s="142"/>
      <c r="ED134" s="142"/>
      <c r="EE134" s="142"/>
      <c r="EF134" s="142"/>
      <c r="EG134" s="142"/>
      <c r="EH134" s="142"/>
      <c r="EI134" s="142"/>
      <c r="EJ134" s="142"/>
      <c r="EK134" s="142"/>
      <c r="EL134" s="142"/>
      <c r="EM134" s="142"/>
      <c r="EN134" s="142"/>
      <c r="EO134" s="142"/>
      <c r="EP134" s="142"/>
      <c r="EQ134" s="142"/>
      <c r="ER134" s="142"/>
      <c r="ES134" s="142"/>
      <c r="ET134" s="142"/>
      <c r="EU134" s="142"/>
      <c r="EV134" s="142"/>
      <c r="EW134" s="142"/>
      <c r="EX134" s="142"/>
      <c r="EY134" s="142"/>
      <c r="EZ134" s="142"/>
      <c r="FA134" s="142"/>
      <c r="FB134" s="142"/>
      <c r="FC134" s="142"/>
      <c r="FD134" s="142"/>
      <c r="FE134" s="142"/>
      <c r="FF134" s="142"/>
      <c r="FG134" s="142"/>
      <c r="FH134" s="142"/>
      <c r="FI134" s="142"/>
      <c r="FJ134" s="142"/>
      <c r="FK134" s="142"/>
      <c r="FL134" s="142"/>
      <c r="FM134" s="142"/>
      <c r="FN134" s="142"/>
      <c r="FO134" s="142"/>
      <c r="FP134" s="142"/>
      <c r="FQ134" s="142"/>
      <c r="FR134" s="142"/>
      <c r="FS134" s="142"/>
      <c r="FT134" s="142"/>
      <c r="FU134" s="142"/>
      <c r="FV134" s="142"/>
      <c r="FW134" s="142"/>
      <c r="FX134" s="142"/>
      <c r="FY134" s="142"/>
      <c r="FZ134" s="142"/>
      <c r="GA134" s="142"/>
      <c r="GB134" s="142"/>
      <c r="GC134" s="142"/>
      <c r="GD134" s="142"/>
      <c r="GE134" s="142"/>
      <c r="GF134" s="142"/>
      <c r="GG134" s="142"/>
      <c r="GH134" s="142"/>
      <c r="GI134" s="142"/>
      <c r="GJ134" s="142"/>
      <c r="GK134" s="142"/>
      <c r="GL134" s="142"/>
      <c r="GM134" s="142"/>
      <c r="GN134" s="142"/>
      <c r="GO134" s="142"/>
      <c r="GP134" s="142"/>
      <c r="GQ134" s="142"/>
      <c r="GR134" s="142"/>
      <c r="GS134" s="142"/>
      <c r="GT134" s="142"/>
      <c r="GU134" s="142"/>
      <c r="GV134" s="142"/>
      <c r="GW134" s="142"/>
      <c r="GX134" s="142"/>
      <c r="GY134" s="142"/>
      <c r="GZ134" s="142"/>
      <c r="HA134" s="142"/>
      <c r="HB134" s="142"/>
      <c r="HC134" s="142"/>
      <c r="HD134" s="142"/>
      <c r="HE134" s="142"/>
      <c r="HF134" s="142"/>
      <c r="HG134" s="142"/>
      <c r="HH134" s="142"/>
      <c r="HI134" s="142"/>
      <c r="HJ134" s="142"/>
      <c r="HK134" s="142"/>
      <c r="HL134" s="142"/>
      <c r="HM134" s="142"/>
      <c r="HN134" s="142"/>
      <c r="HO134" s="142"/>
      <c r="HP134" s="142"/>
      <c r="HQ134" s="142"/>
      <c r="HR134" s="142"/>
      <c r="HS134" s="142"/>
      <c r="HT134" s="142"/>
      <c r="HU134" s="142"/>
      <c r="HV134" s="142"/>
      <c r="HW134" s="142"/>
      <c r="HX134" s="142"/>
      <c r="HY134" s="142"/>
      <c r="HZ134" s="142"/>
      <c r="IA134" s="142"/>
      <c r="IB134" s="142"/>
      <c r="IC134" s="142"/>
      <c r="ID134" s="142"/>
      <c r="IE134" s="142"/>
      <c r="IF134" s="142"/>
      <c r="IG134" s="142"/>
      <c r="IH134" s="142"/>
      <c r="II134" s="142"/>
      <c r="IJ134" s="142"/>
      <c r="IK134" s="142"/>
      <c r="IL134" s="142"/>
      <c r="IM134" s="142"/>
      <c r="IN134" s="142"/>
      <c r="IO134" s="142"/>
      <c r="IP134" s="142"/>
      <c r="IQ134" s="142"/>
      <c r="IR134" s="142"/>
      <c r="IS134" s="142"/>
      <c r="IT134" s="142"/>
      <c r="IU134" s="142"/>
      <c r="IV134" s="142"/>
    </row>
    <row r="135" spans="1:256" s="143" customFormat="1" ht="23.45" customHeight="1" x14ac:dyDescent="0.35">
      <c r="A135" s="9"/>
      <c r="B135" s="9"/>
      <c r="C135" s="7" t="s">
        <v>293</v>
      </c>
      <c r="D135" s="7" t="s">
        <v>8</v>
      </c>
      <c r="E135" s="10">
        <v>30000</v>
      </c>
      <c r="F135" s="11" t="s">
        <v>6</v>
      </c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2"/>
      <c r="BC135" s="142"/>
      <c r="BD135" s="142"/>
      <c r="BE135" s="142"/>
      <c r="BF135" s="142"/>
      <c r="BG135" s="142"/>
      <c r="BH135" s="142"/>
      <c r="BI135" s="142"/>
      <c r="BJ135" s="142"/>
      <c r="BK135" s="142"/>
      <c r="BL135" s="142"/>
      <c r="BM135" s="142"/>
      <c r="BN135" s="142"/>
      <c r="BO135" s="142"/>
      <c r="BP135" s="142"/>
      <c r="BQ135" s="142"/>
      <c r="BR135" s="142"/>
      <c r="BS135" s="142"/>
      <c r="BT135" s="142"/>
      <c r="BU135" s="142"/>
      <c r="BV135" s="142"/>
      <c r="BW135" s="142"/>
      <c r="BX135" s="142"/>
      <c r="BY135" s="142"/>
      <c r="BZ135" s="142"/>
      <c r="CA135" s="142"/>
      <c r="CB135" s="142"/>
      <c r="CC135" s="142"/>
      <c r="CD135" s="142"/>
      <c r="CE135" s="142"/>
      <c r="CF135" s="142"/>
      <c r="CG135" s="142"/>
      <c r="CH135" s="142"/>
      <c r="CI135" s="142"/>
      <c r="CJ135" s="142"/>
      <c r="CK135" s="142"/>
      <c r="CL135" s="142"/>
      <c r="CM135" s="142"/>
      <c r="CN135" s="142"/>
      <c r="CO135" s="142"/>
      <c r="CP135" s="142"/>
      <c r="CQ135" s="142"/>
      <c r="CR135" s="142"/>
      <c r="CS135" s="142"/>
      <c r="CT135" s="142"/>
      <c r="CU135" s="142"/>
      <c r="CV135" s="142"/>
      <c r="CW135" s="142"/>
      <c r="CX135" s="142"/>
      <c r="CY135" s="142"/>
      <c r="CZ135" s="142"/>
      <c r="DA135" s="142"/>
      <c r="DB135" s="142"/>
      <c r="DC135" s="142"/>
      <c r="DD135" s="142"/>
      <c r="DE135" s="142"/>
      <c r="DF135" s="142"/>
      <c r="DG135" s="142"/>
      <c r="DH135" s="142"/>
      <c r="DI135" s="142"/>
      <c r="DJ135" s="142"/>
      <c r="DK135" s="142"/>
      <c r="DL135" s="142"/>
      <c r="DM135" s="142"/>
      <c r="DN135" s="142"/>
      <c r="DO135" s="142"/>
      <c r="DP135" s="142"/>
      <c r="DQ135" s="142"/>
      <c r="DR135" s="142"/>
      <c r="DS135" s="142"/>
      <c r="DT135" s="142"/>
      <c r="DU135" s="142"/>
      <c r="DV135" s="142"/>
      <c r="DW135" s="142"/>
      <c r="DX135" s="142"/>
      <c r="DY135" s="142"/>
      <c r="DZ135" s="142"/>
      <c r="EA135" s="142"/>
      <c r="EB135" s="142"/>
      <c r="EC135" s="142"/>
      <c r="ED135" s="142"/>
      <c r="EE135" s="142"/>
      <c r="EF135" s="142"/>
      <c r="EG135" s="142"/>
      <c r="EH135" s="142"/>
      <c r="EI135" s="142"/>
      <c r="EJ135" s="142"/>
      <c r="EK135" s="142"/>
      <c r="EL135" s="142"/>
      <c r="EM135" s="142"/>
      <c r="EN135" s="142"/>
      <c r="EO135" s="142"/>
      <c r="EP135" s="142"/>
      <c r="EQ135" s="142"/>
      <c r="ER135" s="142"/>
      <c r="ES135" s="142"/>
      <c r="ET135" s="142"/>
      <c r="EU135" s="142"/>
      <c r="EV135" s="142"/>
      <c r="EW135" s="142"/>
      <c r="EX135" s="142"/>
      <c r="EY135" s="142"/>
      <c r="EZ135" s="142"/>
      <c r="FA135" s="142"/>
      <c r="FB135" s="142"/>
      <c r="FC135" s="142"/>
      <c r="FD135" s="142"/>
      <c r="FE135" s="142"/>
      <c r="FF135" s="142"/>
      <c r="FG135" s="142"/>
      <c r="FH135" s="142"/>
      <c r="FI135" s="142"/>
      <c r="FJ135" s="142"/>
      <c r="FK135" s="142"/>
      <c r="FL135" s="142"/>
      <c r="FM135" s="142"/>
      <c r="FN135" s="142"/>
      <c r="FO135" s="142"/>
      <c r="FP135" s="142"/>
      <c r="FQ135" s="142"/>
      <c r="FR135" s="142"/>
      <c r="FS135" s="142"/>
      <c r="FT135" s="142"/>
      <c r="FU135" s="142"/>
      <c r="FV135" s="142"/>
      <c r="FW135" s="142"/>
      <c r="FX135" s="142"/>
      <c r="FY135" s="142"/>
      <c r="FZ135" s="142"/>
      <c r="GA135" s="142"/>
      <c r="GB135" s="142"/>
      <c r="GC135" s="142"/>
      <c r="GD135" s="142"/>
      <c r="GE135" s="142"/>
      <c r="GF135" s="142"/>
      <c r="GG135" s="142"/>
      <c r="GH135" s="142"/>
      <c r="GI135" s="142"/>
      <c r="GJ135" s="142"/>
      <c r="GK135" s="142"/>
      <c r="GL135" s="142"/>
      <c r="GM135" s="142"/>
      <c r="GN135" s="142"/>
      <c r="GO135" s="142"/>
      <c r="GP135" s="142"/>
      <c r="GQ135" s="142"/>
      <c r="GR135" s="142"/>
      <c r="GS135" s="142"/>
      <c r="GT135" s="142"/>
      <c r="GU135" s="142"/>
      <c r="GV135" s="142"/>
      <c r="GW135" s="142"/>
      <c r="GX135" s="142"/>
      <c r="GY135" s="142"/>
      <c r="GZ135" s="142"/>
      <c r="HA135" s="142"/>
      <c r="HB135" s="142"/>
      <c r="HC135" s="142"/>
      <c r="HD135" s="142"/>
      <c r="HE135" s="142"/>
      <c r="HF135" s="142"/>
      <c r="HG135" s="142"/>
      <c r="HH135" s="142"/>
      <c r="HI135" s="142"/>
      <c r="HJ135" s="142"/>
      <c r="HK135" s="142"/>
      <c r="HL135" s="142"/>
      <c r="HM135" s="142"/>
      <c r="HN135" s="142"/>
      <c r="HO135" s="142"/>
      <c r="HP135" s="142"/>
      <c r="HQ135" s="142"/>
      <c r="HR135" s="142"/>
      <c r="HS135" s="142"/>
      <c r="HT135" s="142"/>
      <c r="HU135" s="142"/>
      <c r="HV135" s="142"/>
      <c r="HW135" s="142"/>
      <c r="HX135" s="142"/>
      <c r="HY135" s="142"/>
      <c r="HZ135" s="142"/>
      <c r="IA135" s="142"/>
      <c r="IB135" s="142"/>
      <c r="IC135" s="142"/>
      <c r="ID135" s="142"/>
      <c r="IE135" s="142"/>
      <c r="IF135" s="142"/>
      <c r="IG135" s="142"/>
      <c r="IH135" s="142"/>
      <c r="II135" s="142"/>
      <c r="IJ135" s="142"/>
      <c r="IK135" s="142"/>
      <c r="IL135" s="142"/>
      <c r="IM135" s="142"/>
      <c r="IN135" s="142"/>
      <c r="IO135" s="142"/>
      <c r="IP135" s="142"/>
      <c r="IQ135" s="142"/>
      <c r="IR135" s="142"/>
      <c r="IS135" s="142"/>
      <c r="IT135" s="142"/>
      <c r="IU135" s="142"/>
      <c r="IV135" s="142"/>
    </row>
    <row r="136" spans="1:256" s="32" customFormat="1" ht="25.5" customHeight="1" x14ac:dyDescent="0.35">
      <c r="A136" s="427" t="s">
        <v>306</v>
      </c>
      <c r="B136" s="425"/>
      <c r="C136" s="425"/>
      <c r="D136" s="425"/>
      <c r="E136" s="425"/>
      <c r="F136" s="425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</row>
    <row r="137" spans="1:256" s="32" customFormat="1" ht="45.75" customHeight="1" x14ac:dyDescent="0.35">
      <c r="A137" s="393"/>
      <c r="B137" s="394"/>
      <c r="C137" s="394" t="s">
        <v>307</v>
      </c>
      <c r="D137" s="394"/>
      <c r="E137" s="394"/>
      <c r="F137" s="394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</row>
    <row r="138" spans="1:256" s="32" customFormat="1" ht="24.75" customHeight="1" x14ac:dyDescent="0.35">
      <c r="A138" s="393"/>
      <c r="B138" s="394"/>
      <c r="C138" s="394" t="s">
        <v>308</v>
      </c>
      <c r="D138" s="394"/>
      <c r="E138" s="394"/>
      <c r="F138" s="394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  <c r="IT138" s="31"/>
      <c r="IU138" s="31"/>
      <c r="IV138" s="31"/>
    </row>
    <row r="139" spans="1:256" s="32" customFormat="1" ht="24.75" customHeight="1" x14ac:dyDescent="0.35">
      <c r="A139" s="393"/>
      <c r="B139" s="394"/>
      <c r="C139" s="394" t="s">
        <v>309</v>
      </c>
      <c r="D139" s="394"/>
      <c r="E139" s="394"/>
      <c r="F139" s="394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</row>
    <row r="140" spans="1:256" s="32" customFormat="1" ht="23.25" customHeight="1" x14ac:dyDescent="0.35">
      <c r="A140" s="393"/>
      <c r="B140" s="394"/>
      <c r="C140" s="394" t="s">
        <v>310</v>
      </c>
      <c r="D140" s="394"/>
      <c r="E140" s="394"/>
      <c r="F140" s="394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</row>
    <row r="141" spans="1:256" s="32" customFormat="1" ht="44.25" customHeight="1" x14ac:dyDescent="0.35">
      <c r="A141" s="428" t="s">
        <v>321</v>
      </c>
      <c r="B141" s="429"/>
      <c r="C141" s="429"/>
      <c r="D141" s="429"/>
      <c r="E141" s="429"/>
      <c r="F141" s="429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</row>
    <row r="142" spans="1:256" s="32" customFormat="1" ht="26.25" customHeight="1" x14ac:dyDescent="0.35">
      <c r="A142" s="428" t="s">
        <v>76</v>
      </c>
      <c r="B142" s="429"/>
      <c r="C142" s="429"/>
      <c r="D142" s="429"/>
      <c r="E142" s="429"/>
      <c r="F142" s="429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</row>
    <row r="143" spans="1:256" s="32" customFormat="1" ht="26.25" customHeight="1" x14ac:dyDescent="0.35">
      <c r="A143" s="430" t="s">
        <v>338</v>
      </c>
      <c r="B143" s="431"/>
      <c r="C143" s="431"/>
      <c r="D143" s="431"/>
      <c r="E143" s="431"/>
      <c r="F143" s="4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/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1"/>
      <c r="IT143" s="31"/>
      <c r="IU143" s="31"/>
      <c r="IV143" s="31"/>
    </row>
    <row r="144" spans="1:256" s="143" customFormat="1" ht="23.45" customHeight="1" x14ac:dyDescent="0.35">
      <c r="A144" s="9"/>
      <c r="B144" s="9"/>
      <c r="C144" s="7" t="s">
        <v>312</v>
      </c>
      <c r="D144" s="7" t="s">
        <v>8</v>
      </c>
      <c r="E144" s="10">
        <v>700</v>
      </c>
      <c r="F144" s="11" t="s">
        <v>6</v>
      </c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42"/>
      <c r="BT144" s="142"/>
      <c r="BU144" s="142"/>
      <c r="BV144" s="142"/>
      <c r="BW144" s="142"/>
      <c r="BX144" s="142"/>
      <c r="BY144" s="142"/>
      <c r="BZ144" s="142"/>
      <c r="CA144" s="142"/>
      <c r="CB144" s="142"/>
      <c r="CC144" s="142"/>
      <c r="CD144" s="142"/>
      <c r="CE144" s="142"/>
      <c r="CF144" s="142"/>
      <c r="CG144" s="142"/>
      <c r="CH144" s="142"/>
      <c r="CI144" s="142"/>
      <c r="CJ144" s="142"/>
      <c r="CK144" s="142"/>
      <c r="CL144" s="142"/>
      <c r="CM144" s="142"/>
      <c r="CN144" s="142"/>
      <c r="CO144" s="142"/>
      <c r="CP144" s="142"/>
      <c r="CQ144" s="142"/>
      <c r="CR144" s="142"/>
      <c r="CS144" s="142"/>
      <c r="CT144" s="142"/>
      <c r="CU144" s="142"/>
      <c r="CV144" s="142"/>
      <c r="CW144" s="142"/>
      <c r="CX144" s="142"/>
      <c r="CY144" s="142"/>
      <c r="CZ144" s="142"/>
      <c r="DA144" s="142"/>
      <c r="DB144" s="142"/>
      <c r="DC144" s="142"/>
      <c r="DD144" s="142"/>
      <c r="DE144" s="142"/>
      <c r="DF144" s="142"/>
      <c r="DG144" s="142"/>
      <c r="DH144" s="142"/>
      <c r="DI144" s="142"/>
      <c r="DJ144" s="142"/>
      <c r="DK144" s="142"/>
      <c r="DL144" s="142"/>
      <c r="DM144" s="142"/>
      <c r="DN144" s="142"/>
      <c r="DO144" s="142"/>
      <c r="DP144" s="142"/>
      <c r="DQ144" s="142"/>
      <c r="DR144" s="142"/>
      <c r="DS144" s="142"/>
      <c r="DT144" s="142"/>
      <c r="DU144" s="142"/>
      <c r="DV144" s="142"/>
      <c r="DW144" s="142"/>
      <c r="DX144" s="142"/>
      <c r="DY144" s="142"/>
      <c r="DZ144" s="142"/>
      <c r="EA144" s="142"/>
      <c r="EB144" s="142"/>
      <c r="EC144" s="142"/>
      <c r="ED144" s="142"/>
      <c r="EE144" s="142"/>
      <c r="EF144" s="142"/>
      <c r="EG144" s="142"/>
      <c r="EH144" s="142"/>
      <c r="EI144" s="142"/>
      <c r="EJ144" s="142"/>
      <c r="EK144" s="142"/>
      <c r="EL144" s="142"/>
      <c r="EM144" s="142"/>
      <c r="EN144" s="142"/>
      <c r="EO144" s="142"/>
      <c r="EP144" s="142"/>
      <c r="EQ144" s="142"/>
      <c r="ER144" s="142"/>
      <c r="ES144" s="142"/>
      <c r="ET144" s="142"/>
      <c r="EU144" s="142"/>
      <c r="EV144" s="142"/>
      <c r="EW144" s="142"/>
      <c r="EX144" s="142"/>
      <c r="EY144" s="142"/>
      <c r="EZ144" s="142"/>
      <c r="FA144" s="142"/>
      <c r="FB144" s="142"/>
      <c r="FC144" s="142"/>
      <c r="FD144" s="142"/>
      <c r="FE144" s="142"/>
      <c r="FF144" s="142"/>
      <c r="FG144" s="142"/>
      <c r="FH144" s="142"/>
      <c r="FI144" s="142"/>
      <c r="FJ144" s="142"/>
      <c r="FK144" s="142"/>
      <c r="FL144" s="142"/>
      <c r="FM144" s="142"/>
      <c r="FN144" s="142"/>
      <c r="FO144" s="142"/>
      <c r="FP144" s="142"/>
      <c r="FQ144" s="142"/>
      <c r="FR144" s="142"/>
      <c r="FS144" s="142"/>
      <c r="FT144" s="142"/>
      <c r="FU144" s="142"/>
      <c r="FV144" s="142"/>
      <c r="FW144" s="142"/>
      <c r="FX144" s="142"/>
      <c r="FY144" s="142"/>
      <c r="FZ144" s="142"/>
      <c r="GA144" s="142"/>
      <c r="GB144" s="142"/>
      <c r="GC144" s="142"/>
      <c r="GD144" s="142"/>
      <c r="GE144" s="142"/>
      <c r="GF144" s="142"/>
      <c r="GG144" s="142"/>
      <c r="GH144" s="142"/>
      <c r="GI144" s="142"/>
      <c r="GJ144" s="142"/>
      <c r="GK144" s="142"/>
      <c r="GL144" s="142"/>
      <c r="GM144" s="142"/>
      <c r="GN144" s="142"/>
      <c r="GO144" s="142"/>
      <c r="GP144" s="142"/>
      <c r="GQ144" s="142"/>
      <c r="GR144" s="142"/>
      <c r="GS144" s="142"/>
      <c r="GT144" s="142"/>
      <c r="GU144" s="142"/>
      <c r="GV144" s="142"/>
      <c r="GW144" s="142"/>
      <c r="GX144" s="142"/>
      <c r="GY144" s="142"/>
      <c r="GZ144" s="142"/>
      <c r="HA144" s="142"/>
      <c r="HB144" s="142"/>
      <c r="HC144" s="142"/>
      <c r="HD144" s="142"/>
      <c r="HE144" s="142"/>
      <c r="HF144" s="142"/>
      <c r="HG144" s="142"/>
      <c r="HH144" s="142"/>
      <c r="HI144" s="142"/>
      <c r="HJ144" s="142"/>
      <c r="HK144" s="142"/>
      <c r="HL144" s="142"/>
      <c r="HM144" s="142"/>
      <c r="HN144" s="142"/>
      <c r="HO144" s="142"/>
      <c r="HP144" s="142"/>
      <c r="HQ144" s="142"/>
      <c r="HR144" s="142"/>
      <c r="HS144" s="142"/>
      <c r="HT144" s="142"/>
      <c r="HU144" s="142"/>
      <c r="HV144" s="142"/>
      <c r="HW144" s="142"/>
      <c r="HX144" s="142"/>
      <c r="HY144" s="142"/>
      <c r="HZ144" s="142"/>
      <c r="IA144" s="142"/>
      <c r="IB144" s="142"/>
      <c r="IC144" s="142"/>
      <c r="ID144" s="142"/>
      <c r="IE144" s="142"/>
      <c r="IF144" s="142"/>
      <c r="IG144" s="142"/>
      <c r="IH144" s="142"/>
      <c r="II144" s="142"/>
      <c r="IJ144" s="142"/>
      <c r="IK144" s="142"/>
      <c r="IL144" s="142"/>
      <c r="IM144" s="142"/>
      <c r="IN144" s="142"/>
      <c r="IO144" s="142"/>
      <c r="IP144" s="142"/>
      <c r="IQ144" s="142"/>
      <c r="IR144" s="142"/>
      <c r="IS144" s="142"/>
      <c r="IT144" s="142"/>
      <c r="IU144" s="142"/>
      <c r="IV144" s="142"/>
    </row>
    <row r="145" spans="1:256" s="32" customFormat="1" ht="48" customHeight="1" x14ac:dyDescent="0.35">
      <c r="A145" s="427" t="s">
        <v>320</v>
      </c>
      <c r="B145" s="425"/>
      <c r="C145" s="425"/>
      <c r="D145" s="425"/>
      <c r="E145" s="425"/>
      <c r="F145" s="425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/>
      <c r="IE145" s="31"/>
      <c r="IF145" s="31"/>
      <c r="IG145" s="31"/>
      <c r="IH145" s="31"/>
      <c r="II145" s="31"/>
      <c r="IJ145" s="31"/>
      <c r="IK145" s="31"/>
      <c r="IL145" s="31"/>
      <c r="IM145" s="31"/>
      <c r="IN145" s="31"/>
      <c r="IO145" s="31"/>
      <c r="IP145" s="31"/>
      <c r="IQ145" s="31"/>
      <c r="IR145" s="31"/>
      <c r="IS145" s="31"/>
      <c r="IT145" s="31"/>
      <c r="IU145" s="31"/>
      <c r="IV145" s="31"/>
    </row>
    <row r="146" spans="1:256" s="32" customFormat="1" ht="21" x14ac:dyDescent="0.35">
      <c r="A146" s="428" t="s">
        <v>75</v>
      </c>
      <c r="B146" s="429"/>
      <c r="C146" s="429"/>
      <c r="D146" s="429"/>
      <c r="E146" s="429"/>
      <c r="F146" s="429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  <c r="IG146" s="31"/>
      <c r="IH146" s="31"/>
      <c r="II146" s="31"/>
      <c r="IJ146" s="31"/>
      <c r="IK146" s="31"/>
      <c r="IL146" s="31"/>
      <c r="IM146" s="31"/>
      <c r="IN146" s="31"/>
      <c r="IO146" s="31"/>
      <c r="IP146" s="31"/>
      <c r="IQ146" s="31"/>
      <c r="IR146" s="31"/>
      <c r="IS146" s="31"/>
      <c r="IT146" s="31"/>
      <c r="IU146" s="31"/>
      <c r="IV146" s="31"/>
    </row>
    <row r="147" spans="1:256" s="32" customFormat="1" ht="26.25" customHeight="1" x14ac:dyDescent="0.35">
      <c r="A147" s="428" t="s">
        <v>76</v>
      </c>
      <c r="B147" s="429"/>
      <c r="C147" s="429"/>
      <c r="D147" s="429"/>
      <c r="E147" s="429"/>
      <c r="F147" s="429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</row>
    <row r="148" spans="1:256" s="32" customFormat="1" ht="23.45" customHeight="1" x14ac:dyDescent="0.35">
      <c r="A148" s="430" t="s">
        <v>339</v>
      </c>
      <c r="B148" s="431"/>
      <c r="C148" s="431"/>
      <c r="D148" s="431"/>
      <c r="E148" s="431"/>
      <c r="F148" s="4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1"/>
      <c r="II148" s="31"/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  <c r="IT148" s="31"/>
      <c r="IU148" s="31"/>
      <c r="IV148" s="31"/>
    </row>
    <row r="149" spans="1:256" s="32" customFormat="1" ht="23.45" customHeight="1" x14ac:dyDescent="0.35">
      <c r="A149" s="403"/>
      <c r="B149" s="399"/>
      <c r="C149" s="399"/>
      <c r="D149" s="399"/>
      <c r="E149" s="399"/>
      <c r="F149" s="399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/>
      <c r="IB149" s="31"/>
      <c r="IC149" s="31"/>
      <c r="ID149" s="31"/>
      <c r="IE149" s="31"/>
      <c r="IF149" s="31"/>
      <c r="IG149" s="31"/>
      <c r="IH149" s="31"/>
      <c r="II149" s="31"/>
      <c r="IJ149" s="31"/>
      <c r="IK149" s="31"/>
      <c r="IL149" s="31"/>
      <c r="IM149" s="31"/>
      <c r="IN149" s="31"/>
      <c r="IO149" s="31"/>
      <c r="IP149" s="31"/>
      <c r="IQ149" s="31"/>
      <c r="IR149" s="31"/>
      <c r="IS149" s="31"/>
      <c r="IT149" s="31"/>
      <c r="IU149" s="31"/>
      <c r="IV149" s="31"/>
    </row>
    <row r="150" spans="1:256" s="143" customFormat="1" ht="23.45" customHeight="1" x14ac:dyDescent="0.35">
      <c r="A150" s="9"/>
      <c r="B150" s="9"/>
      <c r="C150" s="7" t="s">
        <v>274</v>
      </c>
      <c r="D150" s="7" t="s">
        <v>8</v>
      </c>
      <c r="E150" s="10">
        <v>12140</v>
      </c>
      <c r="F150" s="11" t="s">
        <v>6</v>
      </c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  <c r="AQ150" s="142"/>
      <c r="AR150" s="142"/>
      <c r="AS150" s="142"/>
      <c r="AT150" s="142"/>
      <c r="AU150" s="142"/>
      <c r="AV150" s="142"/>
      <c r="AW150" s="142"/>
      <c r="AX150" s="142"/>
      <c r="AY150" s="142"/>
      <c r="AZ150" s="142"/>
      <c r="BA150" s="142"/>
      <c r="BB150" s="142"/>
      <c r="BC150" s="142"/>
      <c r="BD150" s="142"/>
      <c r="BE150" s="142"/>
      <c r="BF150" s="142"/>
      <c r="BG150" s="142"/>
      <c r="BH150" s="142"/>
      <c r="BI150" s="142"/>
      <c r="BJ150" s="142"/>
      <c r="BK150" s="142"/>
      <c r="BL150" s="142"/>
      <c r="BM150" s="142"/>
      <c r="BN150" s="142"/>
      <c r="BO150" s="142"/>
      <c r="BP150" s="142"/>
      <c r="BQ150" s="142"/>
      <c r="BR150" s="142"/>
      <c r="BS150" s="142"/>
      <c r="BT150" s="142"/>
      <c r="BU150" s="142"/>
      <c r="BV150" s="142"/>
      <c r="BW150" s="142"/>
      <c r="BX150" s="142"/>
      <c r="BY150" s="142"/>
      <c r="BZ150" s="142"/>
      <c r="CA150" s="142"/>
      <c r="CB150" s="142"/>
      <c r="CC150" s="142"/>
      <c r="CD150" s="142"/>
      <c r="CE150" s="142"/>
      <c r="CF150" s="142"/>
      <c r="CG150" s="142"/>
      <c r="CH150" s="142"/>
      <c r="CI150" s="142"/>
      <c r="CJ150" s="142"/>
      <c r="CK150" s="142"/>
      <c r="CL150" s="142"/>
      <c r="CM150" s="142"/>
      <c r="CN150" s="142"/>
      <c r="CO150" s="142"/>
      <c r="CP150" s="142"/>
      <c r="CQ150" s="142"/>
      <c r="CR150" s="142"/>
      <c r="CS150" s="142"/>
      <c r="CT150" s="142"/>
      <c r="CU150" s="142"/>
      <c r="CV150" s="142"/>
      <c r="CW150" s="142"/>
      <c r="CX150" s="142"/>
      <c r="CY150" s="142"/>
      <c r="CZ150" s="142"/>
      <c r="DA150" s="142"/>
      <c r="DB150" s="142"/>
      <c r="DC150" s="142"/>
      <c r="DD150" s="142"/>
      <c r="DE150" s="142"/>
      <c r="DF150" s="142"/>
      <c r="DG150" s="142"/>
      <c r="DH150" s="142"/>
      <c r="DI150" s="142"/>
      <c r="DJ150" s="142"/>
      <c r="DK150" s="142"/>
      <c r="DL150" s="142"/>
      <c r="DM150" s="142"/>
      <c r="DN150" s="142"/>
      <c r="DO150" s="142"/>
      <c r="DP150" s="142"/>
      <c r="DQ150" s="142"/>
      <c r="DR150" s="142"/>
      <c r="DS150" s="142"/>
      <c r="DT150" s="142"/>
      <c r="DU150" s="142"/>
      <c r="DV150" s="142"/>
      <c r="DW150" s="142"/>
      <c r="DX150" s="142"/>
      <c r="DY150" s="142"/>
      <c r="DZ150" s="142"/>
      <c r="EA150" s="142"/>
      <c r="EB150" s="142"/>
      <c r="EC150" s="142"/>
      <c r="ED150" s="142"/>
      <c r="EE150" s="142"/>
      <c r="EF150" s="142"/>
      <c r="EG150" s="142"/>
      <c r="EH150" s="142"/>
      <c r="EI150" s="142"/>
      <c r="EJ150" s="142"/>
      <c r="EK150" s="142"/>
      <c r="EL150" s="142"/>
      <c r="EM150" s="142"/>
      <c r="EN150" s="142"/>
      <c r="EO150" s="142"/>
      <c r="EP150" s="142"/>
      <c r="EQ150" s="142"/>
      <c r="ER150" s="142"/>
      <c r="ES150" s="142"/>
      <c r="ET150" s="142"/>
      <c r="EU150" s="142"/>
      <c r="EV150" s="142"/>
      <c r="EW150" s="142"/>
      <c r="EX150" s="142"/>
      <c r="EY150" s="142"/>
      <c r="EZ150" s="142"/>
      <c r="FA150" s="142"/>
      <c r="FB150" s="142"/>
      <c r="FC150" s="142"/>
      <c r="FD150" s="142"/>
      <c r="FE150" s="142"/>
      <c r="FF150" s="142"/>
      <c r="FG150" s="142"/>
      <c r="FH150" s="142"/>
      <c r="FI150" s="142"/>
      <c r="FJ150" s="142"/>
      <c r="FK150" s="142"/>
      <c r="FL150" s="142"/>
      <c r="FM150" s="142"/>
      <c r="FN150" s="142"/>
      <c r="FO150" s="142"/>
      <c r="FP150" s="142"/>
      <c r="FQ150" s="142"/>
      <c r="FR150" s="142"/>
      <c r="FS150" s="142"/>
      <c r="FT150" s="142"/>
      <c r="FU150" s="142"/>
      <c r="FV150" s="142"/>
      <c r="FW150" s="142"/>
      <c r="FX150" s="142"/>
      <c r="FY150" s="142"/>
      <c r="FZ150" s="142"/>
      <c r="GA150" s="142"/>
      <c r="GB150" s="142"/>
      <c r="GC150" s="142"/>
      <c r="GD150" s="142"/>
      <c r="GE150" s="142"/>
      <c r="GF150" s="142"/>
      <c r="GG150" s="142"/>
      <c r="GH150" s="142"/>
      <c r="GI150" s="142"/>
      <c r="GJ150" s="142"/>
      <c r="GK150" s="142"/>
      <c r="GL150" s="142"/>
      <c r="GM150" s="142"/>
      <c r="GN150" s="142"/>
      <c r="GO150" s="142"/>
      <c r="GP150" s="142"/>
      <c r="GQ150" s="142"/>
      <c r="GR150" s="142"/>
      <c r="GS150" s="142"/>
      <c r="GT150" s="142"/>
      <c r="GU150" s="142"/>
      <c r="GV150" s="142"/>
      <c r="GW150" s="142"/>
      <c r="GX150" s="142"/>
      <c r="GY150" s="142"/>
      <c r="GZ150" s="142"/>
      <c r="HA150" s="142"/>
      <c r="HB150" s="142"/>
      <c r="HC150" s="142"/>
      <c r="HD150" s="142"/>
      <c r="HE150" s="142"/>
      <c r="HF150" s="142"/>
      <c r="HG150" s="142"/>
      <c r="HH150" s="142"/>
      <c r="HI150" s="142"/>
      <c r="HJ150" s="142"/>
      <c r="HK150" s="142"/>
      <c r="HL150" s="142"/>
      <c r="HM150" s="142"/>
      <c r="HN150" s="142"/>
      <c r="HO150" s="142"/>
      <c r="HP150" s="142"/>
      <c r="HQ150" s="142"/>
      <c r="HR150" s="142"/>
      <c r="HS150" s="142"/>
      <c r="HT150" s="142"/>
      <c r="HU150" s="142"/>
      <c r="HV150" s="142"/>
      <c r="HW150" s="142"/>
      <c r="HX150" s="142"/>
      <c r="HY150" s="142"/>
      <c r="HZ150" s="142"/>
      <c r="IA150" s="142"/>
      <c r="IB150" s="142"/>
      <c r="IC150" s="142"/>
      <c r="ID150" s="142"/>
      <c r="IE150" s="142"/>
      <c r="IF150" s="142"/>
      <c r="IG150" s="142"/>
      <c r="IH150" s="142"/>
      <c r="II150" s="142"/>
      <c r="IJ150" s="142"/>
      <c r="IK150" s="142"/>
      <c r="IL150" s="142"/>
      <c r="IM150" s="142"/>
      <c r="IN150" s="142"/>
      <c r="IO150" s="142"/>
      <c r="IP150" s="142"/>
      <c r="IQ150" s="142"/>
      <c r="IR150" s="142"/>
      <c r="IS150" s="142"/>
      <c r="IT150" s="142"/>
      <c r="IU150" s="142"/>
      <c r="IV150" s="142"/>
    </row>
    <row r="151" spans="1:256" s="32" customFormat="1" ht="47.25" customHeight="1" x14ac:dyDescent="0.35">
      <c r="A151" s="427" t="s">
        <v>313</v>
      </c>
      <c r="B151" s="425"/>
      <c r="C151" s="425"/>
      <c r="D151" s="425"/>
      <c r="E151" s="425"/>
      <c r="F151" s="425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  <c r="ID151" s="31"/>
      <c r="IE151" s="31"/>
      <c r="IF151" s="31"/>
      <c r="IG151" s="31"/>
      <c r="IH151" s="31"/>
      <c r="II151" s="31"/>
      <c r="IJ151" s="31"/>
      <c r="IK151" s="31"/>
      <c r="IL151" s="31"/>
      <c r="IM151" s="31"/>
      <c r="IN151" s="31"/>
      <c r="IO151" s="31"/>
      <c r="IP151" s="31"/>
      <c r="IQ151" s="31"/>
      <c r="IR151" s="31"/>
      <c r="IS151" s="31"/>
      <c r="IT151" s="31"/>
      <c r="IU151" s="31"/>
      <c r="IV151" s="31"/>
    </row>
    <row r="152" spans="1:256" s="32" customFormat="1" ht="44.25" customHeight="1" x14ac:dyDescent="0.35">
      <c r="A152" s="393"/>
      <c r="B152" s="394"/>
      <c r="C152" s="431" t="s">
        <v>314</v>
      </c>
      <c r="D152" s="431"/>
      <c r="E152" s="431"/>
      <c r="F152" s="4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  <c r="HT152" s="31"/>
      <c r="HU152" s="31"/>
      <c r="HV152" s="31"/>
      <c r="HW152" s="31"/>
      <c r="HX152" s="31"/>
      <c r="HY152" s="31"/>
      <c r="HZ152" s="31"/>
      <c r="IA152" s="31"/>
      <c r="IB152" s="31"/>
      <c r="IC152" s="31"/>
      <c r="ID152" s="31"/>
      <c r="IE152" s="31"/>
      <c r="IF152" s="31"/>
      <c r="IG152" s="31"/>
      <c r="IH152" s="31"/>
      <c r="II152" s="31"/>
      <c r="IJ152" s="31"/>
      <c r="IK152" s="31"/>
      <c r="IL152" s="31"/>
      <c r="IM152" s="31"/>
      <c r="IN152" s="31"/>
      <c r="IO152" s="31"/>
      <c r="IP152" s="31"/>
      <c r="IQ152" s="31"/>
      <c r="IR152" s="31"/>
      <c r="IS152" s="31"/>
      <c r="IT152" s="31"/>
      <c r="IU152" s="31"/>
      <c r="IV152" s="31"/>
    </row>
    <row r="153" spans="1:256" s="32" customFormat="1" ht="23.25" customHeight="1" x14ac:dyDescent="0.35">
      <c r="A153" s="393"/>
      <c r="B153" s="394"/>
      <c r="C153" s="431" t="s">
        <v>315</v>
      </c>
      <c r="D153" s="431"/>
      <c r="E153" s="431"/>
      <c r="F153" s="4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  <c r="IA153" s="31"/>
      <c r="IB153" s="31"/>
      <c r="IC153" s="31"/>
      <c r="ID153" s="31"/>
      <c r="IE153" s="31"/>
      <c r="IF153" s="31"/>
      <c r="IG153" s="31"/>
      <c r="IH153" s="31"/>
      <c r="II153" s="31"/>
      <c r="IJ153" s="31"/>
      <c r="IK153" s="31"/>
      <c r="IL153" s="31"/>
      <c r="IM153" s="31"/>
      <c r="IN153" s="31"/>
      <c r="IO153" s="31"/>
      <c r="IP153" s="31"/>
      <c r="IQ153" s="31"/>
      <c r="IR153" s="31"/>
      <c r="IS153" s="31"/>
      <c r="IT153" s="31"/>
      <c r="IU153" s="31"/>
      <c r="IV153" s="31"/>
    </row>
    <row r="154" spans="1:256" s="32" customFormat="1" ht="43.5" customHeight="1" x14ac:dyDescent="0.35">
      <c r="A154" s="428" t="s">
        <v>321</v>
      </c>
      <c r="B154" s="429"/>
      <c r="C154" s="429"/>
      <c r="D154" s="429"/>
      <c r="E154" s="429"/>
      <c r="F154" s="429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  <c r="IT154" s="31"/>
      <c r="IU154" s="31"/>
      <c r="IV154" s="31"/>
    </row>
    <row r="155" spans="1:256" s="32" customFormat="1" ht="26.25" customHeight="1" x14ac:dyDescent="0.35">
      <c r="A155" s="428" t="s">
        <v>76</v>
      </c>
      <c r="B155" s="429"/>
      <c r="C155" s="429"/>
      <c r="D155" s="429"/>
      <c r="E155" s="429"/>
      <c r="F155" s="429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1"/>
      <c r="II155" s="31"/>
      <c r="IJ155" s="31"/>
      <c r="IK155" s="31"/>
      <c r="IL155" s="31"/>
      <c r="IM155" s="31"/>
      <c r="IN155" s="31"/>
      <c r="IO155" s="31"/>
      <c r="IP155" s="31"/>
      <c r="IQ155" s="31"/>
      <c r="IR155" s="31"/>
      <c r="IS155" s="31"/>
      <c r="IT155" s="31"/>
      <c r="IU155" s="31"/>
      <c r="IV155" s="31"/>
    </row>
    <row r="156" spans="1:256" s="32" customFormat="1" ht="23.45" customHeight="1" x14ac:dyDescent="0.35">
      <c r="A156" s="430" t="s">
        <v>340</v>
      </c>
      <c r="B156" s="431"/>
      <c r="C156" s="431"/>
      <c r="D156" s="431"/>
      <c r="E156" s="431"/>
      <c r="F156" s="4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/>
      <c r="IH156" s="31"/>
      <c r="II156" s="31"/>
      <c r="IJ156" s="31"/>
      <c r="IK156" s="31"/>
      <c r="IL156" s="31"/>
      <c r="IM156" s="31"/>
      <c r="IN156" s="31"/>
      <c r="IO156" s="31"/>
      <c r="IP156" s="31"/>
      <c r="IQ156" s="31"/>
      <c r="IR156" s="31"/>
      <c r="IS156" s="31"/>
      <c r="IT156" s="31"/>
      <c r="IU156" s="31"/>
      <c r="IV156" s="31"/>
    </row>
    <row r="157" spans="1:256" s="32" customFormat="1" ht="21" hidden="1" x14ac:dyDescent="0.35">
      <c r="A157" s="398"/>
      <c r="B157" s="397"/>
      <c r="C157" s="397"/>
      <c r="D157" s="397"/>
      <c r="E157" s="397"/>
      <c r="F157" s="397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  <c r="HY157" s="31"/>
      <c r="HZ157" s="31"/>
      <c r="IA157" s="31"/>
      <c r="IB157" s="31"/>
      <c r="IC157" s="31"/>
      <c r="ID157" s="31"/>
      <c r="IE157" s="31"/>
      <c r="IF157" s="31"/>
      <c r="IG157" s="31"/>
      <c r="IH157" s="31"/>
      <c r="II157" s="31"/>
      <c r="IJ157" s="31"/>
      <c r="IK157" s="31"/>
      <c r="IL157" s="31"/>
      <c r="IM157" s="31"/>
      <c r="IN157" s="31"/>
      <c r="IO157" s="31"/>
      <c r="IP157" s="31"/>
      <c r="IQ157" s="31"/>
      <c r="IR157" s="31"/>
      <c r="IS157" s="31"/>
      <c r="IT157" s="31"/>
      <c r="IU157" s="31"/>
      <c r="IV157" s="31"/>
    </row>
    <row r="158" spans="1:256" s="32" customFormat="1" ht="21" hidden="1" x14ac:dyDescent="0.35">
      <c r="A158" s="398"/>
      <c r="B158" s="397"/>
      <c r="C158" s="397"/>
      <c r="D158" s="397"/>
      <c r="E158" s="397"/>
      <c r="F158" s="397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  <c r="IA158" s="31"/>
      <c r="IB158" s="31"/>
      <c r="IC158" s="31"/>
      <c r="ID158" s="31"/>
      <c r="IE158" s="31"/>
      <c r="IF158" s="31"/>
      <c r="IG158" s="31"/>
      <c r="IH158" s="31"/>
      <c r="II158" s="31"/>
      <c r="IJ158" s="31"/>
      <c r="IK158" s="31"/>
      <c r="IL158" s="31"/>
      <c r="IM158" s="31"/>
      <c r="IN158" s="31"/>
      <c r="IO158" s="31"/>
      <c r="IP158" s="31"/>
      <c r="IQ158" s="31"/>
      <c r="IR158" s="31"/>
      <c r="IS158" s="31"/>
      <c r="IT158" s="31"/>
      <c r="IU158" s="31"/>
      <c r="IV158" s="31"/>
    </row>
    <row r="159" spans="1:256" s="32" customFormat="1" ht="21" hidden="1" x14ac:dyDescent="0.35">
      <c r="A159" s="398"/>
      <c r="B159" s="397"/>
      <c r="C159" s="397"/>
      <c r="D159" s="397"/>
      <c r="E159" s="397"/>
      <c r="F159" s="397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/>
      <c r="IG159" s="31"/>
      <c r="IH159" s="31"/>
      <c r="II159" s="31"/>
      <c r="IJ159" s="31"/>
      <c r="IK159" s="31"/>
      <c r="IL159" s="31"/>
      <c r="IM159" s="31"/>
      <c r="IN159" s="31"/>
      <c r="IO159" s="31"/>
      <c r="IP159" s="31"/>
      <c r="IQ159" s="31"/>
      <c r="IR159" s="31"/>
      <c r="IS159" s="31"/>
      <c r="IT159" s="31"/>
      <c r="IU159" s="31"/>
      <c r="IV159" s="31"/>
    </row>
    <row r="160" spans="1:256" s="32" customFormat="1" ht="21" hidden="1" x14ac:dyDescent="0.35">
      <c r="A160" s="398"/>
      <c r="B160" s="397"/>
      <c r="C160" s="397"/>
      <c r="D160" s="397"/>
      <c r="E160" s="397"/>
      <c r="F160" s="397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1"/>
      <c r="II160" s="31"/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  <c r="IT160" s="31"/>
      <c r="IU160" s="31"/>
      <c r="IV160" s="31"/>
    </row>
    <row r="161" spans="1:256" s="32" customFormat="1" ht="21" hidden="1" x14ac:dyDescent="0.35">
      <c r="A161" s="398"/>
      <c r="B161" s="397"/>
      <c r="C161" s="397"/>
      <c r="D161" s="397"/>
      <c r="E161" s="397"/>
      <c r="F161" s="397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  <c r="IT161" s="31"/>
      <c r="IU161" s="31"/>
      <c r="IV161" s="31"/>
    </row>
    <row r="162" spans="1:256" s="32" customFormat="1" ht="21" hidden="1" x14ac:dyDescent="0.35">
      <c r="A162" s="398"/>
      <c r="B162" s="397"/>
      <c r="C162" s="397"/>
      <c r="D162" s="397"/>
      <c r="E162" s="397"/>
      <c r="F162" s="397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  <c r="IT162" s="31"/>
      <c r="IU162" s="31"/>
      <c r="IV162" s="31"/>
    </row>
    <row r="163" spans="1:256" s="32" customFormat="1" ht="21" hidden="1" x14ac:dyDescent="0.35">
      <c r="A163" s="398"/>
      <c r="B163" s="397"/>
      <c r="C163" s="397"/>
      <c r="D163" s="397"/>
      <c r="E163" s="397"/>
      <c r="F163" s="397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  <c r="IG163" s="31"/>
      <c r="IH163" s="31"/>
      <c r="II163" s="31"/>
      <c r="IJ163" s="31"/>
      <c r="IK163" s="31"/>
      <c r="IL163" s="31"/>
      <c r="IM163" s="31"/>
      <c r="IN163" s="31"/>
      <c r="IO163" s="31"/>
      <c r="IP163" s="31"/>
      <c r="IQ163" s="31"/>
      <c r="IR163" s="31"/>
      <c r="IS163" s="31"/>
      <c r="IT163" s="31"/>
      <c r="IU163" s="31"/>
      <c r="IV163" s="31"/>
    </row>
    <row r="164" spans="1:256" s="143" customFormat="1" ht="25.5" customHeight="1" x14ac:dyDescent="0.35">
      <c r="A164" s="9"/>
      <c r="B164" s="9"/>
      <c r="C164" s="7" t="s">
        <v>322</v>
      </c>
      <c r="D164" s="7" t="s">
        <v>8</v>
      </c>
      <c r="E164" s="10">
        <v>3500</v>
      </c>
      <c r="F164" s="11" t="s">
        <v>6</v>
      </c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142"/>
      <c r="AX164" s="142"/>
      <c r="AY164" s="142"/>
      <c r="AZ164" s="142"/>
      <c r="BA164" s="142"/>
      <c r="BB164" s="142"/>
      <c r="BC164" s="142"/>
      <c r="BD164" s="142"/>
      <c r="BE164" s="142"/>
      <c r="BF164" s="142"/>
      <c r="BG164" s="142"/>
      <c r="BH164" s="142"/>
      <c r="BI164" s="142"/>
      <c r="BJ164" s="142"/>
      <c r="BK164" s="142"/>
      <c r="BL164" s="142"/>
      <c r="BM164" s="142"/>
      <c r="BN164" s="142"/>
      <c r="BO164" s="142"/>
      <c r="BP164" s="142"/>
      <c r="BQ164" s="142"/>
      <c r="BR164" s="142"/>
      <c r="BS164" s="142"/>
      <c r="BT164" s="142"/>
      <c r="BU164" s="142"/>
      <c r="BV164" s="142"/>
      <c r="BW164" s="142"/>
      <c r="BX164" s="142"/>
      <c r="BY164" s="142"/>
      <c r="BZ164" s="142"/>
      <c r="CA164" s="142"/>
      <c r="CB164" s="142"/>
      <c r="CC164" s="142"/>
      <c r="CD164" s="142"/>
      <c r="CE164" s="142"/>
      <c r="CF164" s="142"/>
      <c r="CG164" s="142"/>
      <c r="CH164" s="142"/>
      <c r="CI164" s="142"/>
      <c r="CJ164" s="142"/>
      <c r="CK164" s="142"/>
      <c r="CL164" s="142"/>
      <c r="CM164" s="142"/>
      <c r="CN164" s="142"/>
      <c r="CO164" s="142"/>
      <c r="CP164" s="142"/>
      <c r="CQ164" s="142"/>
      <c r="CR164" s="142"/>
      <c r="CS164" s="142"/>
      <c r="CT164" s="142"/>
      <c r="CU164" s="142"/>
      <c r="CV164" s="142"/>
      <c r="CW164" s="142"/>
      <c r="CX164" s="142"/>
      <c r="CY164" s="142"/>
      <c r="CZ164" s="142"/>
      <c r="DA164" s="142"/>
      <c r="DB164" s="142"/>
      <c r="DC164" s="142"/>
      <c r="DD164" s="142"/>
      <c r="DE164" s="142"/>
      <c r="DF164" s="142"/>
      <c r="DG164" s="142"/>
      <c r="DH164" s="142"/>
      <c r="DI164" s="142"/>
      <c r="DJ164" s="142"/>
      <c r="DK164" s="142"/>
      <c r="DL164" s="142"/>
      <c r="DM164" s="142"/>
      <c r="DN164" s="142"/>
      <c r="DO164" s="142"/>
      <c r="DP164" s="142"/>
      <c r="DQ164" s="142"/>
      <c r="DR164" s="142"/>
      <c r="DS164" s="142"/>
      <c r="DT164" s="142"/>
      <c r="DU164" s="142"/>
      <c r="DV164" s="142"/>
      <c r="DW164" s="142"/>
      <c r="DX164" s="142"/>
      <c r="DY164" s="142"/>
      <c r="DZ164" s="142"/>
      <c r="EA164" s="142"/>
      <c r="EB164" s="142"/>
      <c r="EC164" s="142"/>
      <c r="ED164" s="142"/>
      <c r="EE164" s="142"/>
      <c r="EF164" s="142"/>
      <c r="EG164" s="142"/>
      <c r="EH164" s="142"/>
      <c r="EI164" s="142"/>
      <c r="EJ164" s="142"/>
      <c r="EK164" s="142"/>
      <c r="EL164" s="142"/>
      <c r="EM164" s="142"/>
      <c r="EN164" s="142"/>
      <c r="EO164" s="142"/>
      <c r="EP164" s="142"/>
      <c r="EQ164" s="142"/>
      <c r="ER164" s="142"/>
      <c r="ES164" s="142"/>
      <c r="ET164" s="142"/>
      <c r="EU164" s="142"/>
      <c r="EV164" s="142"/>
      <c r="EW164" s="142"/>
      <c r="EX164" s="142"/>
      <c r="EY164" s="142"/>
      <c r="EZ164" s="142"/>
      <c r="FA164" s="142"/>
      <c r="FB164" s="142"/>
      <c r="FC164" s="142"/>
      <c r="FD164" s="142"/>
      <c r="FE164" s="142"/>
      <c r="FF164" s="142"/>
      <c r="FG164" s="142"/>
      <c r="FH164" s="142"/>
      <c r="FI164" s="142"/>
      <c r="FJ164" s="142"/>
      <c r="FK164" s="142"/>
      <c r="FL164" s="142"/>
      <c r="FM164" s="142"/>
      <c r="FN164" s="142"/>
      <c r="FO164" s="142"/>
      <c r="FP164" s="142"/>
      <c r="FQ164" s="142"/>
      <c r="FR164" s="142"/>
      <c r="FS164" s="142"/>
      <c r="FT164" s="142"/>
      <c r="FU164" s="142"/>
      <c r="FV164" s="142"/>
      <c r="FW164" s="142"/>
      <c r="FX164" s="142"/>
      <c r="FY164" s="142"/>
      <c r="FZ164" s="142"/>
      <c r="GA164" s="142"/>
      <c r="GB164" s="142"/>
      <c r="GC164" s="142"/>
      <c r="GD164" s="142"/>
      <c r="GE164" s="142"/>
      <c r="GF164" s="142"/>
      <c r="GG164" s="142"/>
      <c r="GH164" s="142"/>
      <c r="GI164" s="142"/>
      <c r="GJ164" s="142"/>
      <c r="GK164" s="142"/>
      <c r="GL164" s="142"/>
      <c r="GM164" s="142"/>
      <c r="GN164" s="142"/>
      <c r="GO164" s="142"/>
      <c r="GP164" s="142"/>
      <c r="GQ164" s="142"/>
      <c r="GR164" s="142"/>
      <c r="GS164" s="142"/>
      <c r="GT164" s="142"/>
      <c r="GU164" s="142"/>
      <c r="GV164" s="142"/>
      <c r="GW164" s="142"/>
      <c r="GX164" s="142"/>
      <c r="GY164" s="142"/>
      <c r="GZ164" s="142"/>
      <c r="HA164" s="142"/>
      <c r="HB164" s="142"/>
      <c r="HC164" s="142"/>
      <c r="HD164" s="142"/>
      <c r="HE164" s="142"/>
      <c r="HF164" s="142"/>
      <c r="HG164" s="142"/>
      <c r="HH164" s="142"/>
      <c r="HI164" s="142"/>
      <c r="HJ164" s="142"/>
      <c r="HK164" s="142"/>
      <c r="HL164" s="142"/>
      <c r="HM164" s="142"/>
      <c r="HN164" s="142"/>
      <c r="HO164" s="142"/>
      <c r="HP164" s="142"/>
      <c r="HQ164" s="142"/>
      <c r="HR164" s="142"/>
      <c r="HS164" s="142"/>
      <c r="HT164" s="142"/>
      <c r="HU164" s="142"/>
      <c r="HV164" s="142"/>
      <c r="HW164" s="142"/>
      <c r="HX164" s="142"/>
      <c r="HY164" s="142"/>
      <c r="HZ164" s="142"/>
      <c r="IA164" s="142"/>
      <c r="IB164" s="142"/>
      <c r="IC164" s="142"/>
      <c r="ID164" s="142"/>
      <c r="IE164" s="142"/>
      <c r="IF164" s="142"/>
      <c r="IG164" s="142"/>
      <c r="IH164" s="142"/>
      <c r="II164" s="142"/>
      <c r="IJ164" s="142"/>
      <c r="IK164" s="142"/>
      <c r="IL164" s="142"/>
      <c r="IM164" s="142"/>
      <c r="IN164" s="142"/>
      <c r="IO164" s="142"/>
      <c r="IP164" s="142"/>
      <c r="IQ164" s="142"/>
      <c r="IR164" s="142"/>
      <c r="IS164" s="142"/>
      <c r="IT164" s="142"/>
      <c r="IU164" s="142"/>
      <c r="IV164" s="142"/>
    </row>
    <row r="165" spans="1:256" s="32" customFormat="1" ht="26.25" customHeight="1" x14ac:dyDescent="0.35">
      <c r="A165" s="427" t="s">
        <v>328</v>
      </c>
      <c r="B165" s="425"/>
      <c r="C165" s="425"/>
      <c r="D165" s="425"/>
      <c r="E165" s="425"/>
      <c r="F165" s="425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  <c r="HI165" s="31"/>
      <c r="HJ165" s="31"/>
      <c r="HK165" s="31"/>
      <c r="HL165" s="31"/>
      <c r="HM165" s="31"/>
      <c r="HN165" s="31"/>
      <c r="HO165" s="31"/>
      <c r="HP165" s="31"/>
      <c r="HQ165" s="31"/>
      <c r="HR165" s="31"/>
      <c r="HS165" s="31"/>
      <c r="HT165" s="31"/>
      <c r="HU165" s="31"/>
      <c r="HV165" s="31"/>
      <c r="HW165" s="31"/>
      <c r="HX165" s="31"/>
      <c r="HY165" s="31"/>
      <c r="HZ165" s="31"/>
      <c r="IA165" s="31"/>
      <c r="IB165" s="31"/>
      <c r="IC165" s="31"/>
      <c r="ID165" s="31"/>
      <c r="IE165" s="31"/>
      <c r="IF165" s="31"/>
      <c r="IG165" s="31"/>
      <c r="IH165" s="31"/>
      <c r="II165" s="31"/>
      <c r="IJ165" s="31"/>
      <c r="IK165" s="31"/>
      <c r="IL165" s="31"/>
      <c r="IM165" s="31"/>
      <c r="IN165" s="31"/>
      <c r="IO165" s="31"/>
      <c r="IP165" s="31"/>
      <c r="IQ165" s="31"/>
      <c r="IR165" s="31"/>
      <c r="IS165" s="31"/>
      <c r="IT165" s="31"/>
      <c r="IU165" s="31"/>
      <c r="IV165" s="31"/>
    </row>
    <row r="166" spans="1:256" s="407" customFormat="1" ht="44.25" customHeight="1" x14ac:dyDescent="0.5">
      <c r="A166" s="401"/>
      <c r="B166" s="402"/>
      <c r="C166" s="425" t="s">
        <v>316</v>
      </c>
      <c r="D166" s="425"/>
      <c r="E166" s="425"/>
      <c r="F166" s="425"/>
      <c r="G166" s="406"/>
      <c r="H166" s="406"/>
      <c r="I166" s="406"/>
      <c r="J166" s="406"/>
      <c r="K166" s="406"/>
      <c r="L166" s="406"/>
      <c r="M166" s="406"/>
      <c r="N166" s="406"/>
      <c r="O166" s="406"/>
      <c r="P166" s="406"/>
      <c r="Q166" s="406"/>
      <c r="R166" s="406"/>
      <c r="S166" s="406"/>
      <c r="T166" s="406"/>
      <c r="U166" s="406"/>
      <c r="V166" s="406"/>
      <c r="W166" s="406"/>
      <c r="X166" s="406"/>
      <c r="Y166" s="406"/>
      <c r="Z166" s="406"/>
      <c r="AA166" s="406"/>
      <c r="AB166" s="406"/>
      <c r="AC166" s="406"/>
      <c r="AD166" s="406"/>
      <c r="AE166" s="406"/>
      <c r="AF166" s="406"/>
      <c r="AG166" s="406"/>
      <c r="AH166" s="406"/>
      <c r="AI166" s="406"/>
      <c r="AJ166" s="406"/>
      <c r="AK166" s="406"/>
      <c r="AL166" s="406"/>
      <c r="AM166" s="406"/>
      <c r="AN166" s="406"/>
      <c r="AO166" s="406"/>
      <c r="AP166" s="406"/>
      <c r="AQ166" s="406"/>
      <c r="AR166" s="406"/>
      <c r="AS166" s="406"/>
      <c r="AT166" s="406"/>
      <c r="AU166" s="406"/>
      <c r="AV166" s="406"/>
      <c r="AW166" s="406"/>
      <c r="AX166" s="406"/>
      <c r="AY166" s="406"/>
      <c r="AZ166" s="406"/>
      <c r="BA166" s="406"/>
      <c r="BB166" s="406"/>
      <c r="BC166" s="406"/>
      <c r="BD166" s="406"/>
      <c r="BE166" s="406"/>
      <c r="BF166" s="406"/>
      <c r="BG166" s="406"/>
      <c r="BH166" s="406"/>
      <c r="BI166" s="406"/>
      <c r="BJ166" s="406"/>
      <c r="BK166" s="406"/>
      <c r="BL166" s="406"/>
      <c r="BM166" s="406"/>
      <c r="BN166" s="406"/>
      <c r="BO166" s="406"/>
      <c r="BP166" s="406"/>
      <c r="BQ166" s="406"/>
      <c r="BR166" s="406"/>
      <c r="BS166" s="406"/>
      <c r="BT166" s="406"/>
      <c r="BU166" s="406"/>
      <c r="BV166" s="406"/>
      <c r="BW166" s="406"/>
      <c r="BX166" s="406"/>
      <c r="BY166" s="406"/>
      <c r="BZ166" s="406"/>
      <c r="CA166" s="406"/>
      <c r="CB166" s="406"/>
      <c r="CC166" s="406"/>
      <c r="CD166" s="406"/>
      <c r="CE166" s="406"/>
      <c r="CF166" s="406"/>
      <c r="CG166" s="406"/>
      <c r="CH166" s="406"/>
      <c r="CI166" s="406"/>
      <c r="CJ166" s="406"/>
      <c r="CK166" s="406"/>
      <c r="CL166" s="406"/>
      <c r="CM166" s="406"/>
      <c r="CN166" s="406"/>
      <c r="CO166" s="406"/>
      <c r="CP166" s="406"/>
      <c r="CQ166" s="406"/>
      <c r="CR166" s="406"/>
      <c r="CS166" s="406"/>
      <c r="CT166" s="406"/>
      <c r="CU166" s="406"/>
      <c r="CV166" s="406"/>
      <c r="CW166" s="406"/>
      <c r="CX166" s="406"/>
      <c r="CY166" s="406"/>
      <c r="CZ166" s="406"/>
      <c r="DA166" s="406"/>
      <c r="DB166" s="406"/>
      <c r="DC166" s="406"/>
      <c r="DD166" s="406"/>
      <c r="DE166" s="406"/>
      <c r="DF166" s="406"/>
      <c r="DG166" s="406"/>
      <c r="DH166" s="406"/>
      <c r="DI166" s="406"/>
      <c r="DJ166" s="406"/>
      <c r="DK166" s="406"/>
      <c r="DL166" s="406"/>
      <c r="DM166" s="406"/>
      <c r="DN166" s="406"/>
      <c r="DO166" s="406"/>
      <c r="DP166" s="406"/>
      <c r="DQ166" s="406"/>
      <c r="DR166" s="406"/>
      <c r="DS166" s="406"/>
      <c r="DT166" s="406"/>
      <c r="DU166" s="406"/>
      <c r="DV166" s="406"/>
      <c r="DW166" s="406"/>
      <c r="DX166" s="406"/>
      <c r="DY166" s="406"/>
      <c r="DZ166" s="406"/>
      <c r="EA166" s="406"/>
      <c r="EB166" s="406"/>
      <c r="EC166" s="406"/>
      <c r="ED166" s="406"/>
      <c r="EE166" s="406"/>
      <c r="EF166" s="406"/>
      <c r="EG166" s="406"/>
      <c r="EH166" s="406"/>
      <c r="EI166" s="406"/>
      <c r="EJ166" s="406"/>
      <c r="EK166" s="406"/>
      <c r="EL166" s="406"/>
      <c r="EM166" s="406"/>
      <c r="EN166" s="406"/>
      <c r="EO166" s="406"/>
      <c r="EP166" s="406"/>
      <c r="EQ166" s="406"/>
      <c r="ER166" s="406"/>
      <c r="ES166" s="406"/>
      <c r="ET166" s="406"/>
      <c r="EU166" s="406"/>
      <c r="EV166" s="406"/>
      <c r="EW166" s="406"/>
      <c r="EX166" s="406"/>
      <c r="EY166" s="406"/>
      <c r="EZ166" s="406"/>
      <c r="FA166" s="406"/>
      <c r="FB166" s="406"/>
      <c r="FC166" s="406"/>
      <c r="FD166" s="406"/>
      <c r="FE166" s="406"/>
      <c r="FF166" s="406"/>
      <c r="FG166" s="406"/>
      <c r="FH166" s="406"/>
      <c r="FI166" s="406"/>
      <c r="FJ166" s="406"/>
      <c r="FK166" s="406"/>
      <c r="FL166" s="406"/>
      <c r="FM166" s="406"/>
      <c r="FN166" s="406"/>
      <c r="FO166" s="406"/>
      <c r="FP166" s="406"/>
      <c r="FQ166" s="406"/>
      <c r="FR166" s="406"/>
      <c r="FS166" s="406"/>
      <c r="FT166" s="406"/>
      <c r="FU166" s="406"/>
      <c r="FV166" s="406"/>
      <c r="FW166" s="406"/>
      <c r="FX166" s="406"/>
      <c r="FY166" s="406"/>
      <c r="FZ166" s="406"/>
      <c r="GA166" s="406"/>
      <c r="GB166" s="406"/>
      <c r="GC166" s="406"/>
      <c r="GD166" s="406"/>
      <c r="GE166" s="406"/>
      <c r="GF166" s="406"/>
      <c r="GG166" s="406"/>
      <c r="GH166" s="406"/>
      <c r="GI166" s="406"/>
      <c r="GJ166" s="406"/>
      <c r="GK166" s="406"/>
      <c r="GL166" s="406"/>
      <c r="GM166" s="406"/>
      <c r="GN166" s="406"/>
      <c r="GO166" s="406"/>
      <c r="GP166" s="406"/>
      <c r="GQ166" s="406"/>
      <c r="GR166" s="406"/>
      <c r="GS166" s="406"/>
      <c r="GT166" s="406"/>
      <c r="GU166" s="406"/>
      <c r="GV166" s="406"/>
      <c r="GW166" s="406"/>
      <c r="GX166" s="406"/>
      <c r="GY166" s="406"/>
      <c r="GZ166" s="406"/>
      <c r="HA166" s="406"/>
      <c r="HB166" s="406"/>
      <c r="HC166" s="406"/>
      <c r="HD166" s="406"/>
      <c r="HE166" s="406"/>
      <c r="HF166" s="406"/>
      <c r="HG166" s="406"/>
      <c r="HH166" s="406"/>
      <c r="HI166" s="406"/>
      <c r="HJ166" s="406"/>
      <c r="HK166" s="406"/>
      <c r="HL166" s="406"/>
      <c r="HM166" s="406"/>
      <c r="HN166" s="406"/>
      <c r="HO166" s="406"/>
      <c r="HP166" s="406"/>
      <c r="HQ166" s="406"/>
      <c r="HR166" s="406"/>
      <c r="HS166" s="406"/>
      <c r="HT166" s="406"/>
      <c r="HU166" s="406"/>
      <c r="HV166" s="406"/>
      <c r="HW166" s="406"/>
      <c r="HX166" s="406"/>
      <c r="HY166" s="406"/>
      <c r="HZ166" s="406"/>
      <c r="IA166" s="406"/>
      <c r="IB166" s="406"/>
      <c r="IC166" s="406"/>
      <c r="ID166" s="406"/>
      <c r="IE166" s="406"/>
      <c r="IF166" s="406"/>
      <c r="IG166" s="406"/>
      <c r="IH166" s="406"/>
      <c r="II166" s="406"/>
      <c r="IJ166" s="406"/>
      <c r="IK166" s="406"/>
      <c r="IL166" s="406"/>
      <c r="IM166" s="406"/>
      <c r="IN166" s="406"/>
      <c r="IO166" s="406"/>
      <c r="IP166" s="406"/>
      <c r="IQ166" s="406"/>
      <c r="IR166" s="406"/>
      <c r="IS166" s="406"/>
      <c r="IT166" s="406"/>
      <c r="IU166" s="406"/>
      <c r="IV166" s="406"/>
    </row>
    <row r="167" spans="1:256" s="32" customFormat="1" ht="23.25" customHeight="1" x14ac:dyDescent="0.35">
      <c r="A167" s="393"/>
      <c r="B167" s="394"/>
      <c r="C167" s="394" t="s">
        <v>317</v>
      </c>
      <c r="D167" s="394"/>
      <c r="E167" s="394"/>
      <c r="F167" s="394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  <c r="IA167" s="31"/>
      <c r="IB167" s="31"/>
      <c r="IC167" s="31"/>
      <c r="ID167" s="31"/>
      <c r="IE167" s="31"/>
      <c r="IF167" s="31"/>
      <c r="IG167" s="31"/>
      <c r="IH167" s="31"/>
      <c r="II167" s="31"/>
      <c r="IJ167" s="31"/>
      <c r="IK167" s="31"/>
      <c r="IL167" s="31"/>
      <c r="IM167" s="31"/>
      <c r="IN167" s="31"/>
      <c r="IO167" s="31"/>
      <c r="IP167" s="31"/>
      <c r="IQ167" s="31"/>
      <c r="IR167" s="31"/>
      <c r="IS167" s="31"/>
      <c r="IT167" s="31"/>
      <c r="IU167" s="31"/>
      <c r="IV167" s="31"/>
    </row>
    <row r="168" spans="1:256" s="32" customFormat="1" ht="23.25" customHeight="1" x14ac:dyDescent="0.35">
      <c r="A168" s="393"/>
      <c r="B168" s="394"/>
      <c r="C168" s="394" t="s">
        <v>318</v>
      </c>
      <c r="D168" s="394"/>
      <c r="E168" s="394"/>
      <c r="F168" s="394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/>
      <c r="HT168" s="31"/>
      <c r="HU168" s="31"/>
      <c r="HV168" s="31"/>
      <c r="HW168" s="31"/>
      <c r="HX168" s="31"/>
      <c r="HY168" s="31"/>
      <c r="HZ168" s="31"/>
      <c r="IA168" s="31"/>
      <c r="IB168" s="31"/>
      <c r="IC168" s="31"/>
      <c r="ID168" s="31"/>
      <c r="IE168" s="31"/>
      <c r="IF168" s="31"/>
      <c r="IG168" s="31"/>
      <c r="IH168" s="31"/>
      <c r="II168" s="31"/>
      <c r="IJ168" s="31"/>
      <c r="IK168" s="31"/>
      <c r="IL168" s="31"/>
      <c r="IM168" s="31"/>
      <c r="IN168" s="31"/>
      <c r="IO168" s="31"/>
      <c r="IP168" s="31"/>
      <c r="IQ168" s="31"/>
      <c r="IR168" s="31"/>
      <c r="IS168" s="31"/>
      <c r="IT168" s="31"/>
      <c r="IU168" s="31"/>
      <c r="IV168" s="31"/>
    </row>
    <row r="169" spans="1:256" s="32" customFormat="1" ht="23.25" customHeight="1" x14ac:dyDescent="0.35">
      <c r="A169" s="393"/>
      <c r="B169" s="394"/>
      <c r="C169" s="394" t="s">
        <v>319</v>
      </c>
      <c r="D169" s="394"/>
      <c r="E169" s="394"/>
      <c r="F169" s="394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  <c r="HI169" s="31"/>
      <c r="HJ169" s="31"/>
      <c r="HK169" s="31"/>
      <c r="HL169" s="31"/>
      <c r="HM169" s="31"/>
      <c r="HN169" s="31"/>
      <c r="HO169" s="31"/>
      <c r="HP169" s="31"/>
      <c r="HQ169" s="31"/>
      <c r="HR169" s="31"/>
      <c r="HS169" s="31"/>
      <c r="HT169" s="31"/>
      <c r="HU169" s="31"/>
      <c r="HV169" s="31"/>
      <c r="HW169" s="31"/>
      <c r="HX169" s="31"/>
      <c r="HY169" s="31"/>
      <c r="HZ169" s="31"/>
      <c r="IA169" s="31"/>
      <c r="IB169" s="31"/>
      <c r="IC169" s="31"/>
      <c r="ID169" s="31"/>
      <c r="IE169" s="31"/>
      <c r="IF169" s="31"/>
      <c r="IG169" s="31"/>
      <c r="IH169" s="31"/>
      <c r="II169" s="31"/>
      <c r="IJ169" s="31"/>
      <c r="IK169" s="31"/>
      <c r="IL169" s="31"/>
      <c r="IM169" s="31"/>
      <c r="IN169" s="31"/>
      <c r="IO169" s="31"/>
      <c r="IP169" s="31"/>
      <c r="IQ169" s="31"/>
      <c r="IR169" s="31"/>
      <c r="IS169" s="31"/>
      <c r="IT169" s="31"/>
      <c r="IU169" s="31"/>
      <c r="IV169" s="31"/>
    </row>
    <row r="170" spans="1:256" s="32" customFormat="1" ht="45" customHeight="1" x14ac:dyDescent="0.35">
      <c r="A170" s="427" t="s">
        <v>311</v>
      </c>
      <c r="B170" s="425"/>
      <c r="C170" s="425"/>
      <c r="D170" s="425"/>
      <c r="E170" s="425"/>
      <c r="F170" s="425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  <c r="IA170" s="31"/>
      <c r="IB170" s="31"/>
      <c r="IC170" s="31"/>
      <c r="ID170" s="31"/>
      <c r="IE170" s="31"/>
      <c r="IF170" s="31"/>
      <c r="IG170" s="31"/>
      <c r="IH170" s="31"/>
      <c r="II170" s="31"/>
      <c r="IJ170" s="31"/>
      <c r="IK170" s="31"/>
      <c r="IL170" s="31"/>
      <c r="IM170" s="31"/>
      <c r="IN170" s="31"/>
      <c r="IO170" s="31"/>
      <c r="IP170" s="31"/>
      <c r="IQ170" s="31"/>
      <c r="IR170" s="31"/>
      <c r="IS170" s="31"/>
      <c r="IT170" s="31"/>
      <c r="IU170" s="31"/>
      <c r="IV170" s="31"/>
    </row>
    <row r="171" spans="1:256" s="32" customFormat="1" ht="26.25" customHeight="1" x14ac:dyDescent="0.35">
      <c r="A171" s="428" t="s">
        <v>76</v>
      </c>
      <c r="B171" s="432"/>
      <c r="C171" s="432"/>
      <c r="D171" s="432"/>
      <c r="E171" s="432"/>
      <c r="F171" s="432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  <c r="HI171" s="31"/>
      <c r="HJ171" s="31"/>
      <c r="HK171" s="31"/>
      <c r="HL171" s="31"/>
      <c r="HM171" s="31"/>
      <c r="HN171" s="31"/>
      <c r="HO171" s="31"/>
      <c r="HP171" s="31"/>
      <c r="HQ171" s="31"/>
      <c r="HR171" s="31"/>
      <c r="HS171" s="31"/>
      <c r="HT171" s="31"/>
      <c r="HU171" s="31"/>
      <c r="HV171" s="31"/>
      <c r="HW171" s="31"/>
      <c r="HX171" s="31"/>
      <c r="HY171" s="31"/>
      <c r="HZ171" s="31"/>
      <c r="IA171" s="31"/>
      <c r="IB171" s="31"/>
      <c r="IC171" s="31"/>
      <c r="ID171" s="31"/>
      <c r="IE171" s="31"/>
      <c r="IF171" s="31"/>
      <c r="IG171" s="31"/>
      <c r="IH171" s="31"/>
      <c r="II171" s="31"/>
      <c r="IJ171" s="31"/>
      <c r="IK171" s="31"/>
      <c r="IL171" s="31"/>
      <c r="IM171" s="31"/>
      <c r="IN171" s="31"/>
      <c r="IO171" s="31"/>
      <c r="IP171" s="31"/>
      <c r="IQ171" s="31"/>
      <c r="IR171" s="31"/>
      <c r="IS171" s="31"/>
      <c r="IT171" s="31"/>
      <c r="IU171" s="31"/>
      <c r="IV171" s="31"/>
    </row>
    <row r="172" spans="1:256" s="32" customFormat="1" ht="23.45" customHeight="1" x14ac:dyDescent="0.35">
      <c r="A172" s="430" t="s">
        <v>341</v>
      </c>
      <c r="B172" s="431"/>
      <c r="C172" s="431"/>
      <c r="D172" s="431"/>
      <c r="E172" s="431"/>
      <c r="F172" s="4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/>
      <c r="IG172" s="31"/>
      <c r="IH172" s="31"/>
      <c r="II172" s="31"/>
      <c r="IJ172" s="31"/>
      <c r="IK172" s="31"/>
      <c r="IL172" s="31"/>
      <c r="IM172" s="31"/>
      <c r="IN172" s="31"/>
      <c r="IO172" s="31"/>
      <c r="IP172" s="31"/>
      <c r="IQ172" s="31"/>
      <c r="IR172" s="31"/>
      <c r="IS172" s="31"/>
      <c r="IT172" s="31"/>
      <c r="IU172" s="31"/>
      <c r="IV172" s="31"/>
    </row>
    <row r="173" spans="1:256" s="32" customFormat="1" ht="26.45" customHeight="1" x14ac:dyDescent="0.35">
      <c r="A173" s="9"/>
      <c r="B173" s="7" t="s">
        <v>69</v>
      </c>
      <c r="C173" s="9"/>
      <c r="D173" s="7" t="s">
        <v>5</v>
      </c>
      <c r="E173" s="10">
        <f>SUM(E174)</f>
        <v>15000000</v>
      </c>
      <c r="F173" s="11" t="s">
        <v>6</v>
      </c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  <c r="HM173" s="31"/>
      <c r="HN173" s="31"/>
      <c r="HO173" s="31"/>
      <c r="HP173" s="31"/>
      <c r="HQ173" s="31"/>
      <c r="HR173" s="31"/>
      <c r="HS173" s="31"/>
      <c r="HT173" s="31"/>
      <c r="HU173" s="31"/>
      <c r="HV173" s="31"/>
      <c r="HW173" s="31"/>
      <c r="HX173" s="31"/>
      <c r="HY173" s="31"/>
      <c r="HZ173" s="31"/>
      <c r="IA173" s="31"/>
      <c r="IB173" s="31"/>
      <c r="IC173" s="31"/>
      <c r="ID173" s="31"/>
      <c r="IE173" s="31"/>
      <c r="IF173" s="31"/>
      <c r="IG173" s="31"/>
      <c r="IH173" s="31"/>
      <c r="II173" s="31"/>
      <c r="IJ173" s="31"/>
      <c r="IK173" s="31"/>
      <c r="IL173" s="31"/>
      <c r="IM173" s="31"/>
      <c r="IN173" s="31"/>
      <c r="IO173" s="31"/>
      <c r="IP173" s="31"/>
      <c r="IQ173" s="31"/>
      <c r="IR173" s="31"/>
      <c r="IS173" s="31"/>
      <c r="IT173" s="31"/>
      <c r="IU173" s="31"/>
      <c r="IV173" s="31"/>
    </row>
    <row r="174" spans="1:256" s="32" customFormat="1" ht="26.25" customHeight="1" x14ac:dyDescent="0.35">
      <c r="A174" s="9"/>
      <c r="B174" s="9"/>
      <c r="C174" s="7" t="s">
        <v>275</v>
      </c>
      <c r="D174" s="7" t="s">
        <v>5</v>
      </c>
      <c r="E174" s="10">
        <f>SUM(E176+E178+E181)</f>
        <v>15000000</v>
      </c>
      <c r="F174" s="11" t="s">
        <v>6</v>
      </c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  <c r="HR174" s="31"/>
      <c r="HS174" s="31"/>
      <c r="HT174" s="31"/>
      <c r="HU174" s="31"/>
      <c r="HV174" s="31"/>
      <c r="HW174" s="31"/>
      <c r="HX174" s="31"/>
      <c r="HY174" s="31"/>
      <c r="HZ174" s="31"/>
      <c r="IA174" s="31"/>
      <c r="IB174" s="31"/>
      <c r="IC174" s="31"/>
      <c r="ID174" s="31"/>
      <c r="IE174" s="31"/>
      <c r="IF174" s="31"/>
      <c r="IG174" s="31"/>
      <c r="IH174" s="31"/>
      <c r="II174" s="31"/>
      <c r="IJ174" s="31"/>
      <c r="IK174" s="31"/>
      <c r="IL174" s="31"/>
      <c r="IM174" s="31"/>
      <c r="IN174" s="31"/>
      <c r="IO174" s="31"/>
      <c r="IP174" s="31"/>
      <c r="IQ174" s="31"/>
      <c r="IR174" s="31"/>
      <c r="IS174" s="31"/>
      <c r="IT174" s="31"/>
      <c r="IU174" s="31"/>
      <c r="IV174" s="31"/>
    </row>
    <row r="175" spans="1:256" s="32" customFormat="1" ht="23.45" customHeight="1" x14ac:dyDescent="0.35">
      <c r="A175" s="7" t="s">
        <v>78</v>
      </c>
      <c r="B175" s="9"/>
      <c r="C175" s="9"/>
      <c r="D175" s="9"/>
      <c r="E175" s="10"/>
      <c r="F175" s="14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/>
      <c r="HJ175" s="31"/>
      <c r="HK175" s="31"/>
      <c r="HL175" s="31"/>
      <c r="HM175" s="31"/>
      <c r="HN175" s="31"/>
      <c r="HO175" s="31"/>
      <c r="HP175" s="31"/>
      <c r="HQ175" s="31"/>
      <c r="HR175" s="31"/>
      <c r="HS175" s="31"/>
      <c r="HT175" s="31"/>
      <c r="HU175" s="31"/>
      <c r="HV175" s="31"/>
      <c r="HW175" s="31"/>
      <c r="HX175" s="31"/>
      <c r="HY175" s="31"/>
      <c r="HZ175" s="31"/>
      <c r="IA175" s="31"/>
      <c r="IB175" s="31"/>
      <c r="IC175" s="31"/>
      <c r="ID175" s="31"/>
      <c r="IE175" s="31"/>
      <c r="IF175" s="31"/>
      <c r="IG175" s="31"/>
      <c r="IH175" s="31"/>
      <c r="II175" s="31"/>
      <c r="IJ175" s="31"/>
      <c r="IK175" s="31"/>
      <c r="IL175" s="31"/>
      <c r="IM175" s="31"/>
      <c r="IN175" s="31"/>
      <c r="IO175" s="31"/>
      <c r="IP175" s="31"/>
      <c r="IQ175" s="31"/>
      <c r="IR175" s="31"/>
      <c r="IS175" s="31"/>
      <c r="IT175" s="31"/>
      <c r="IU175" s="31"/>
      <c r="IV175" s="31"/>
    </row>
    <row r="176" spans="1:256" s="143" customFormat="1" ht="25.5" customHeight="1" x14ac:dyDescent="0.35">
      <c r="A176" s="9"/>
      <c r="B176" s="9"/>
      <c r="C176" s="7" t="s">
        <v>79</v>
      </c>
      <c r="D176" s="7" t="s">
        <v>8</v>
      </c>
      <c r="E176" s="10">
        <v>3000000</v>
      </c>
      <c r="F176" s="11" t="s">
        <v>6</v>
      </c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  <c r="AQ176" s="142"/>
      <c r="AR176" s="142"/>
      <c r="AS176" s="142"/>
      <c r="AT176" s="142"/>
      <c r="AU176" s="142"/>
      <c r="AV176" s="142"/>
      <c r="AW176" s="142"/>
      <c r="AX176" s="142"/>
      <c r="AY176" s="142"/>
      <c r="AZ176" s="142"/>
      <c r="BA176" s="142"/>
      <c r="BB176" s="142"/>
      <c r="BC176" s="142"/>
      <c r="BD176" s="142"/>
      <c r="BE176" s="142"/>
      <c r="BF176" s="142"/>
      <c r="BG176" s="142"/>
      <c r="BH176" s="142"/>
      <c r="BI176" s="142"/>
      <c r="BJ176" s="142"/>
      <c r="BK176" s="142"/>
      <c r="BL176" s="142"/>
      <c r="BM176" s="142"/>
      <c r="BN176" s="142"/>
      <c r="BO176" s="142"/>
      <c r="BP176" s="142"/>
      <c r="BQ176" s="142"/>
      <c r="BR176" s="142"/>
      <c r="BS176" s="142"/>
      <c r="BT176" s="142"/>
      <c r="BU176" s="142"/>
      <c r="BV176" s="142"/>
      <c r="BW176" s="142"/>
      <c r="BX176" s="142"/>
      <c r="BY176" s="142"/>
      <c r="BZ176" s="142"/>
      <c r="CA176" s="142"/>
      <c r="CB176" s="142"/>
      <c r="CC176" s="142"/>
      <c r="CD176" s="142"/>
      <c r="CE176" s="142"/>
      <c r="CF176" s="142"/>
      <c r="CG176" s="142"/>
      <c r="CH176" s="142"/>
      <c r="CI176" s="142"/>
      <c r="CJ176" s="142"/>
      <c r="CK176" s="142"/>
      <c r="CL176" s="142"/>
      <c r="CM176" s="142"/>
      <c r="CN176" s="142"/>
      <c r="CO176" s="142"/>
      <c r="CP176" s="142"/>
      <c r="CQ176" s="142"/>
      <c r="CR176" s="142"/>
      <c r="CS176" s="142"/>
      <c r="CT176" s="142"/>
      <c r="CU176" s="142"/>
      <c r="CV176" s="142"/>
      <c r="CW176" s="142"/>
      <c r="CX176" s="142"/>
      <c r="CY176" s="142"/>
      <c r="CZ176" s="142"/>
      <c r="DA176" s="142"/>
      <c r="DB176" s="142"/>
      <c r="DC176" s="142"/>
      <c r="DD176" s="142"/>
      <c r="DE176" s="142"/>
      <c r="DF176" s="142"/>
      <c r="DG176" s="142"/>
      <c r="DH176" s="142"/>
      <c r="DI176" s="142"/>
      <c r="DJ176" s="142"/>
      <c r="DK176" s="142"/>
      <c r="DL176" s="142"/>
      <c r="DM176" s="142"/>
      <c r="DN176" s="142"/>
      <c r="DO176" s="142"/>
      <c r="DP176" s="142"/>
      <c r="DQ176" s="142"/>
      <c r="DR176" s="142"/>
      <c r="DS176" s="142"/>
      <c r="DT176" s="142"/>
      <c r="DU176" s="142"/>
      <c r="DV176" s="142"/>
      <c r="DW176" s="142"/>
      <c r="DX176" s="142"/>
      <c r="DY176" s="142"/>
      <c r="DZ176" s="142"/>
      <c r="EA176" s="142"/>
      <c r="EB176" s="142"/>
      <c r="EC176" s="142"/>
      <c r="ED176" s="142"/>
      <c r="EE176" s="142"/>
      <c r="EF176" s="142"/>
      <c r="EG176" s="142"/>
      <c r="EH176" s="142"/>
      <c r="EI176" s="142"/>
      <c r="EJ176" s="142"/>
      <c r="EK176" s="142"/>
      <c r="EL176" s="142"/>
      <c r="EM176" s="142"/>
      <c r="EN176" s="142"/>
      <c r="EO176" s="142"/>
      <c r="EP176" s="142"/>
      <c r="EQ176" s="142"/>
      <c r="ER176" s="142"/>
      <c r="ES176" s="142"/>
      <c r="ET176" s="142"/>
      <c r="EU176" s="142"/>
      <c r="EV176" s="142"/>
      <c r="EW176" s="142"/>
      <c r="EX176" s="142"/>
      <c r="EY176" s="142"/>
      <c r="EZ176" s="142"/>
      <c r="FA176" s="142"/>
      <c r="FB176" s="142"/>
      <c r="FC176" s="142"/>
      <c r="FD176" s="142"/>
      <c r="FE176" s="142"/>
      <c r="FF176" s="142"/>
      <c r="FG176" s="142"/>
      <c r="FH176" s="142"/>
      <c r="FI176" s="142"/>
      <c r="FJ176" s="142"/>
      <c r="FK176" s="142"/>
      <c r="FL176" s="142"/>
      <c r="FM176" s="142"/>
      <c r="FN176" s="142"/>
      <c r="FO176" s="142"/>
      <c r="FP176" s="142"/>
      <c r="FQ176" s="142"/>
      <c r="FR176" s="142"/>
      <c r="FS176" s="142"/>
      <c r="FT176" s="142"/>
      <c r="FU176" s="142"/>
      <c r="FV176" s="142"/>
      <c r="FW176" s="142"/>
      <c r="FX176" s="142"/>
      <c r="FY176" s="142"/>
      <c r="FZ176" s="142"/>
      <c r="GA176" s="142"/>
      <c r="GB176" s="142"/>
      <c r="GC176" s="142"/>
      <c r="GD176" s="142"/>
      <c r="GE176" s="142"/>
      <c r="GF176" s="142"/>
      <c r="GG176" s="142"/>
      <c r="GH176" s="142"/>
      <c r="GI176" s="142"/>
      <c r="GJ176" s="142"/>
      <c r="GK176" s="142"/>
      <c r="GL176" s="142"/>
      <c r="GM176" s="142"/>
      <c r="GN176" s="142"/>
      <c r="GO176" s="142"/>
      <c r="GP176" s="142"/>
      <c r="GQ176" s="142"/>
      <c r="GR176" s="142"/>
      <c r="GS176" s="142"/>
      <c r="GT176" s="142"/>
      <c r="GU176" s="142"/>
      <c r="GV176" s="142"/>
      <c r="GW176" s="142"/>
      <c r="GX176" s="142"/>
      <c r="GY176" s="142"/>
      <c r="GZ176" s="142"/>
      <c r="HA176" s="142"/>
      <c r="HB176" s="142"/>
      <c r="HC176" s="142"/>
      <c r="HD176" s="142"/>
      <c r="HE176" s="142"/>
      <c r="HF176" s="142"/>
      <c r="HG176" s="142"/>
      <c r="HH176" s="142"/>
      <c r="HI176" s="142"/>
      <c r="HJ176" s="142"/>
      <c r="HK176" s="142"/>
      <c r="HL176" s="142"/>
      <c r="HM176" s="142"/>
      <c r="HN176" s="142"/>
      <c r="HO176" s="142"/>
      <c r="HP176" s="142"/>
      <c r="HQ176" s="142"/>
      <c r="HR176" s="142"/>
      <c r="HS176" s="142"/>
      <c r="HT176" s="142"/>
      <c r="HU176" s="142"/>
      <c r="HV176" s="142"/>
      <c r="HW176" s="142"/>
      <c r="HX176" s="142"/>
      <c r="HY176" s="142"/>
      <c r="HZ176" s="142"/>
      <c r="IA176" s="142"/>
      <c r="IB176" s="142"/>
      <c r="IC176" s="142"/>
      <c r="ID176" s="142"/>
      <c r="IE176" s="142"/>
      <c r="IF176" s="142"/>
      <c r="IG176" s="142"/>
      <c r="IH176" s="142"/>
      <c r="II176" s="142"/>
      <c r="IJ176" s="142"/>
      <c r="IK176" s="142"/>
      <c r="IL176" s="142"/>
      <c r="IM176" s="142"/>
      <c r="IN176" s="142"/>
      <c r="IO176" s="142"/>
      <c r="IP176" s="142"/>
      <c r="IQ176" s="142"/>
      <c r="IR176" s="142"/>
      <c r="IS176" s="142"/>
      <c r="IT176" s="142"/>
      <c r="IU176" s="142"/>
      <c r="IV176" s="142"/>
    </row>
    <row r="177" spans="1:256" s="143" customFormat="1" ht="102" customHeight="1" x14ac:dyDescent="0.35">
      <c r="A177" s="435" t="s">
        <v>276</v>
      </c>
      <c r="B177" s="435"/>
      <c r="C177" s="435"/>
      <c r="D177" s="435"/>
      <c r="E177" s="435"/>
      <c r="F177" s="435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2"/>
      <c r="AT177" s="142"/>
      <c r="AU177" s="142"/>
      <c r="AV177" s="142"/>
      <c r="AW177" s="142"/>
      <c r="AX177" s="142"/>
      <c r="AY177" s="142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42"/>
      <c r="BO177" s="142"/>
      <c r="BP177" s="142"/>
      <c r="BQ177" s="142"/>
      <c r="BR177" s="142"/>
      <c r="BS177" s="142"/>
      <c r="BT177" s="142"/>
      <c r="BU177" s="142"/>
      <c r="BV177" s="142"/>
      <c r="BW177" s="142"/>
      <c r="BX177" s="142"/>
      <c r="BY177" s="142"/>
      <c r="BZ177" s="142"/>
      <c r="CA177" s="142"/>
      <c r="CB177" s="142"/>
      <c r="CC177" s="142"/>
      <c r="CD177" s="142"/>
      <c r="CE177" s="142"/>
      <c r="CF177" s="142"/>
      <c r="CG177" s="142"/>
      <c r="CH177" s="142"/>
      <c r="CI177" s="142"/>
      <c r="CJ177" s="142"/>
      <c r="CK177" s="142"/>
      <c r="CL177" s="142"/>
      <c r="CM177" s="142"/>
      <c r="CN177" s="142"/>
      <c r="CO177" s="142"/>
      <c r="CP177" s="142"/>
      <c r="CQ177" s="142"/>
      <c r="CR177" s="142"/>
      <c r="CS177" s="142"/>
      <c r="CT177" s="142"/>
      <c r="CU177" s="142"/>
      <c r="CV177" s="142"/>
      <c r="CW177" s="142"/>
      <c r="CX177" s="142"/>
      <c r="CY177" s="142"/>
      <c r="CZ177" s="142"/>
      <c r="DA177" s="142"/>
      <c r="DB177" s="142"/>
      <c r="DC177" s="142"/>
      <c r="DD177" s="142"/>
      <c r="DE177" s="142"/>
      <c r="DF177" s="142"/>
      <c r="DG177" s="142"/>
      <c r="DH177" s="142"/>
      <c r="DI177" s="142"/>
      <c r="DJ177" s="142"/>
      <c r="DK177" s="142"/>
      <c r="DL177" s="142"/>
      <c r="DM177" s="142"/>
      <c r="DN177" s="142"/>
      <c r="DO177" s="142"/>
      <c r="DP177" s="142"/>
      <c r="DQ177" s="142"/>
      <c r="DR177" s="142"/>
      <c r="DS177" s="142"/>
      <c r="DT177" s="142"/>
      <c r="DU177" s="142"/>
      <c r="DV177" s="142"/>
      <c r="DW177" s="142"/>
      <c r="DX177" s="142"/>
      <c r="DY177" s="142"/>
      <c r="DZ177" s="142"/>
      <c r="EA177" s="142"/>
      <c r="EB177" s="142"/>
      <c r="EC177" s="142"/>
      <c r="ED177" s="142"/>
      <c r="EE177" s="142"/>
      <c r="EF177" s="142"/>
      <c r="EG177" s="142"/>
      <c r="EH177" s="142"/>
      <c r="EI177" s="142"/>
      <c r="EJ177" s="142"/>
      <c r="EK177" s="142"/>
      <c r="EL177" s="142"/>
      <c r="EM177" s="142"/>
      <c r="EN177" s="142"/>
      <c r="EO177" s="142"/>
      <c r="EP177" s="142"/>
      <c r="EQ177" s="142"/>
      <c r="ER177" s="142"/>
      <c r="ES177" s="142"/>
      <c r="ET177" s="142"/>
      <c r="EU177" s="142"/>
      <c r="EV177" s="142"/>
      <c r="EW177" s="142"/>
      <c r="EX177" s="142"/>
      <c r="EY177" s="142"/>
      <c r="EZ177" s="142"/>
      <c r="FA177" s="142"/>
      <c r="FB177" s="142"/>
      <c r="FC177" s="142"/>
      <c r="FD177" s="142"/>
      <c r="FE177" s="142"/>
      <c r="FF177" s="142"/>
      <c r="FG177" s="142"/>
      <c r="FH177" s="142"/>
      <c r="FI177" s="142"/>
      <c r="FJ177" s="142"/>
      <c r="FK177" s="142"/>
      <c r="FL177" s="142"/>
      <c r="FM177" s="142"/>
      <c r="FN177" s="142"/>
      <c r="FO177" s="142"/>
      <c r="FP177" s="142"/>
      <c r="FQ177" s="142"/>
      <c r="FR177" s="142"/>
      <c r="FS177" s="142"/>
      <c r="FT177" s="142"/>
      <c r="FU177" s="142"/>
      <c r="FV177" s="142"/>
      <c r="FW177" s="142"/>
      <c r="FX177" s="142"/>
      <c r="FY177" s="142"/>
      <c r="FZ177" s="142"/>
      <c r="GA177" s="142"/>
      <c r="GB177" s="142"/>
      <c r="GC177" s="142"/>
      <c r="GD177" s="142"/>
      <c r="GE177" s="142"/>
      <c r="GF177" s="142"/>
      <c r="GG177" s="142"/>
      <c r="GH177" s="142"/>
      <c r="GI177" s="142"/>
      <c r="GJ177" s="142"/>
      <c r="GK177" s="142"/>
      <c r="GL177" s="142"/>
      <c r="GM177" s="142"/>
      <c r="GN177" s="142"/>
      <c r="GO177" s="142"/>
      <c r="GP177" s="142"/>
      <c r="GQ177" s="142"/>
      <c r="GR177" s="142"/>
      <c r="GS177" s="142"/>
      <c r="GT177" s="142"/>
      <c r="GU177" s="142"/>
      <c r="GV177" s="142"/>
      <c r="GW177" s="142"/>
      <c r="GX177" s="142"/>
      <c r="GY177" s="142"/>
      <c r="GZ177" s="142"/>
      <c r="HA177" s="142"/>
      <c r="HB177" s="142"/>
      <c r="HC177" s="142"/>
      <c r="HD177" s="142"/>
      <c r="HE177" s="142"/>
      <c r="HF177" s="142"/>
      <c r="HG177" s="142"/>
      <c r="HH177" s="142"/>
      <c r="HI177" s="142"/>
      <c r="HJ177" s="142"/>
      <c r="HK177" s="142"/>
      <c r="HL177" s="142"/>
      <c r="HM177" s="142"/>
      <c r="HN177" s="142"/>
      <c r="HO177" s="142"/>
      <c r="HP177" s="142"/>
      <c r="HQ177" s="142"/>
      <c r="HR177" s="142"/>
      <c r="HS177" s="142"/>
      <c r="HT177" s="142"/>
      <c r="HU177" s="142"/>
      <c r="HV177" s="142"/>
      <c r="HW177" s="142"/>
      <c r="HX177" s="142"/>
      <c r="HY177" s="142"/>
      <c r="HZ177" s="142"/>
      <c r="IA177" s="142"/>
      <c r="IB177" s="142"/>
      <c r="IC177" s="142"/>
      <c r="ID177" s="142"/>
      <c r="IE177" s="142"/>
      <c r="IF177" s="142"/>
      <c r="IG177" s="142"/>
      <c r="IH177" s="142"/>
      <c r="II177" s="142"/>
      <c r="IJ177" s="142"/>
      <c r="IK177" s="142"/>
      <c r="IL177" s="142"/>
      <c r="IM177" s="142"/>
      <c r="IN177" s="142"/>
      <c r="IO177" s="142"/>
      <c r="IP177" s="142"/>
      <c r="IQ177" s="142"/>
      <c r="IR177" s="142"/>
      <c r="IS177" s="142"/>
      <c r="IT177" s="142"/>
      <c r="IU177" s="142"/>
      <c r="IV177" s="142"/>
    </row>
    <row r="178" spans="1:256" s="143" customFormat="1" ht="26.25" customHeight="1" x14ac:dyDescent="0.35">
      <c r="A178" s="9"/>
      <c r="B178" s="9"/>
      <c r="C178" s="7" t="s">
        <v>80</v>
      </c>
      <c r="D178" s="7" t="s">
        <v>8</v>
      </c>
      <c r="E178" s="10">
        <v>4500000</v>
      </c>
      <c r="F178" s="11" t="s">
        <v>6</v>
      </c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2"/>
      <c r="AP178" s="142"/>
      <c r="AQ178" s="142"/>
      <c r="AR178" s="142"/>
      <c r="AS178" s="142"/>
      <c r="AT178" s="142"/>
      <c r="AU178" s="142"/>
      <c r="AV178" s="142"/>
      <c r="AW178" s="142"/>
      <c r="AX178" s="142"/>
      <c r="AY178" s="142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42"/>
      <c r="BO178" s="142"/>
      <c r="BP178" s="142"/>
      <c r="BQ178" s="142"/>
      <c r="BR178" s="142"/>
      <c r="BS178" s="142"/>
      <c r="BT178" s="142"/>
      <c r="BU178" s="142"/>
      <c r="BV178" s="142"/>
      <c r="BW178" s="142"/>
      <c r="BX178" s="142"/>
      <c r="BY178" s="142"/>
      <c r="BZ178" s="142"/>
      <c r="CA178" s="142"/>
      <c r="CB178" s="142"/>
      <c r="CC178" s="142"/>
      <c r="CD178" s="142"/>
      <c r="CE178" s="142"/>
      <c r="CF178" s="142"/>
      <c r="CG178" s="142"/>
      <c r="CH178" s="142"/>
      <c r="CI178" s="142"/>
      <c r="CJ178" s="142"/>
      <c r="CK178" s="142"/>
      <c r="CL178" s="142"/>
      <c r="CM178" s="142"/>
      <c r="CN178" s="142"/>
      <c r="CO178" s="142"/>
      <c r="CP178" s="142"/>
      <c r="CQ178" s="142"/>
      <c r="CR178" s="142"/>
      <c r="CS178" s="142"/>
      <c r="CT178" s="142"/>
      <c r="CU178" s="142"/>
      <c r="CV178" s="142"/>
      <c r="CW178" s="142"/>
      <c r="CX178" s="142"/>
      <c r="CY178" s="142"/>
      <c r="CZ178" s="142"/>
      <c r="DA178" s="142"/>
      <c r="DB178" s="142"/>
      <c r="DC178" s="142"/>
      <c r="DD178" s="142"/>
      <c r="DE178" s="142"/>
      <c r="DF178" s="142"/>
      <c r="DG178" s="142"/>
      <c r="DH178" s="142"/>
      <c r="DI178" s="142"/>
      <c r="DJ178" s="142"/>
      <c r="DK178" s="142"/>
      <c r="DL178" s="142"/>
      <c r="DM178" s="142"/>
      <c r="DN178" s="142"/>
      <c r="DO178" s="142"/>
      <c r="DP178" s="142"/>
      <c r="DQ178" s="142"/>
      <c r="DR178" s="142"/>
      <c r="DS178" s="142"/>
      <c r="DT178" s="142"/>
      <c r="DU178" s="142"/>
      <c r="DV178" s="142"/>
      <c r="DW178" s="142"/>
      <c r="DX178" s="142"/>
      <c r="DY178" s="142"/>
      <c r="DZ178" s="142"/>
      <c r="EA178" s="142"/>
      <c r="EB178" s="142"/>
      <c r="EC178" s="142"/>
      <c r="ED178" s="142"/>
      <c r="EE178" s="142"/>
      <c r="EF178" s="142"/>
      <c r="EG178" s="142"/>
      <c r="EH178" s="142"/>
      <c r="EI178" s="142"/>
      <c r="EJ178" s="142"/>
      <c r="EK178" s="142"/>
      <c r="EL178" s="142"/>
      <c r="EM178" s="142"/>
      <c r="EN178" s="142"/>
      <c r="EO178" s="142"/>
      <c r="EP178" s="142"/>
      <c r="EQ178" s="142"/>
      <c r="ER178" s="142"/>
      <c r="ES178" s="142"/>
      <c r="ET178" s="142"/>
      <c r="EU178" s="142"/>
      <c r="EV178" s="142"/>
      <c r="EW178" s="142"/>
      <c r="EX178" s="142"/>
      <c r="EY178" s="142"/>
      <c r="EZ178" s="142"/>
      <c r="FA178" s="142"/>
      <c r="FB178" s="142"/>
      <c r="FC178" s="142"/>
      <c r="FD178" s="142"/>
      <c r="FE178" s="142"/>
      <c r="FF178" s="142"/>
      <c r="FG178" s="142"/>
      <c r="FH178" s="142"/>
      <c r="FI178" s="142"/>
      <c r="FJ178" s="142"/>
      <c r="FK178" s="142"/>
      <c r="FL178" s="142"/>
      <c r="FM178" s="142"/>
      <c r="FN178" s="142"/>
      <c r="FO178" s="142"/>
      <c r="FP178" s="142"/>
      <c r="FQ178" s="142"/>
      <c r="FR178" s="142"/>
      <c r="FS178" s="142"/>
      <c r="FT178" s="142"/>
      <c r="FU178" s="142"/>
      <c r="FV178" s="142"/>
      <c r="FW178" s="142"/>
      <c r="FX178" s="142"/>
      <c r="FY178" s="142"/>
      <c r="FZ178" s="142"/>
      <c r="GA178" s="142"/>
      <c r="GB178" s="142"/>
      <c r="GC178" s="142"/>
      <c r="GD178" s="142"/>
      <c r="GE178" s="142"/>
      <c r="GF178" s="142"/>
      <c r="GG178" s="142"/>
      <c r="GH178" s="142"/>
      <c r="GI178" s="142"/>
      <c r="GJ178" s="142"/>
      <c r="GK178" s="142"/>
      <c r="GL178" s="142"/>
      <c r="GM178" s="142"/>
      <c r="GN178" s="142"/>
      <c r="GO178" s="142"/>
      <c r="GP178" s="142"/>
      <c r="GQ178" s="142"/>
      <c r="GR178" s="142"/>
      <c r="GS178" s="142"/>
      <c r="GT178" s="142"/>
      <c r="GU178" s="142"/>
      <c r="GV178" s="142"/>
      <c r="GW178" s="142"/>
      <c r="GX178" s="142"/>
      <c r="GY178" s="142"/>
      <c r="GZ178" s="142"/>
      <c r="HA178" s="142"/>
      <c r="HB178" s="142"/>
      <c r="HC178" s="142"/>
      <c r="HD178" s="142"/>
      <c r="HE178" s="142"/>
      <c r="HF178" s="142"/>
      <c r="HG178" s="142"/>
      <c r="HH178" s="142"/>
      <c r="HI178" s="142"/>
      <c r="HJ178" s="142"/>
      <c r="HK178" s="142"/>
      <c r="HL178" s="142"/>
      <c r="HM178" s="142"/>
      <c r="HN178" s="142"/>
      <c r="HO178" s="142"/>
      <c r="HP178" s="142"/>
      <c r="HQ178" s="142"/>
      <c r="HR178" s="142"/>
      <c r="HS178" s="142"/>
      <c r="HT178" s="142"/>
      <c r="HU178" s="142"/>
      <c r="HV178" s="142"/>
      <c r="HW178" s="142"/>
      <c r="HX178" s="142"/>
      <c r="HY178" s="142"/>
      <c r="HZ178" s="142"/>
      <c r="IA178" s="142"/>
      <c r="IB178" s="142"/>
      <c r="IC178" s="142"/>
      <c r="ID178" s="142"/>
      <c r="IE178" s="142"/>
      <c r="IF178" s="142"/>
      <c r="IG178" s="142"/>
      <c r="IH178" s="142"/>
      <c r="II178" s="142"/>
      <c r="IJ178" s="142"/>
      <c r="IK178" s="142"/>
      <c r="IL178" s="142"/>
      <c r="IM178" s="142"/>
      <c r="IN178" s="142"/>
      <c r="IO178" s="142"/>
      <c r="IP178" s="142"/>
      <c r="IQ178" s="142"/>
      <c r="IR178" s="142"/>
      <c r="IS178" s="142"/>
      <c r="IT178" s="142"/>
      <c r="IU178" s="142"/>
      <c r="IV178" s="142"/>
    </row>
    <row r="179" spans="1:256" s="143" customFormat="1" ht="75" customHeight="1" x14ac:dyDescent="0.35">
      <c r="A179" s="435" t="s">
        <v>277</v>
      </c>
      <c r="B179" s="435"/>
      <c r="C179" s="435"/>
      <c r="D179" s="435"/>
      <c r="E179" s="435"/>
      <c r="F179" s="435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  <c r="BA179" s="142"/>
      <c r="BB179" s="142"/>
      <c r="BC179" s="142"/>
      <c r="BD179" s="142"/>
      <c r="BE179" s="142"/>
      <c r="BF179" s="142"/>
      <c r="BG179" s="142"/>
      <c r="BH179" s="142"/>
      <c r="BI179" s="142"/>
      <c r="BJ179" s="142"/>
      <c r="BK179" s="142"/>
      <c r="BL179" s="142"/>
      <c r="BM179" s="142"/>
      <c r="BN179" s="142"/>
      <c r="BO179" s="142"/>
      <c r="BP179" s="142"/>
      <c r="BQ179" s="142"/>
      <c r="BR179" s="142"/>
      <c r="BS179" s="142"/>
      <c r="BT179" s="142"/>
      <c r="BU179" s="142"/>
      <c r="BV179" s="142"/>
      <c r="BW179" s="142"/>
      <c r="BX179" s="142"/>
      <c r="BY179" s="142"/>
      <c r="BZ179" s="142"/>
      <c r="CA179" s="142"/>
      <c r="CB179" s="142"/>
      <c r="CC179" s="142"/>
      <c r="CD179" s="142"/>
      <c r="CE179" s="142"/>
      <c r="CF179" s="142"/>
      <c r="CG179" s="142"/>
      <c r="CH179" s="142"/>
      <c r="CI179" s="142"/>
      <c r="CJ179" s="142"/>
      <c r="CK179" s="142"/>
      <c r="CL179" s="142"/>
      <c r="CM179" s="142"/>
      <c r="CN179" s="142"/>
      <c r="CO179" s="142"/>
      <c r="CP179" s="142"/>
      <c r="CQ179" s="142"/>
      <c r="CR179" s="142"/>
      <c r="CS179" s="142"/>
      <c r="CT179" s="142"/>
      <c r="CU179" s="142"/>
      <c r="CV179" s="142"/>
      <c r="CW179" s="142"/>
      <c r="CX179" s="142"/>
      <c r="CY179" s="142"/>
      <c r="CZ179" s="142"/>
      <c r="DA179" s="142"/>
      <c r="DB179" s="142"/>
      <c r="DC179" s="142"/>
      <c r="DD179" s="142"/>
      <c r="DE179" s="142"/>
      <c r="DF179" s="142"/>
      <c r="DG179" s="142"/>
      <c r="DH179" s="142"/>
      <c r="DI179" s="142"/>
      <c r="DJ179" s="142"/>
      <c r="DK179" s="142"/>
      <c r="DL179" s="142"/>
      <c r="DM179" s="142"/>
      <c r="DN179" s="142"/>
      <c r="DO179" s="142"/>
      <c r="DP179" s="142"/>
      <c r="DQ179" s="142"/>
      <c r="DR179" s="142"/>
      <c r="DS179" s="142"/>
      <c r="DT179" s="142"/>
      <c r="DU179" s="142"/>
      <c r="DV179" s="142"/>
      <c r="DW179" s="142"/>
      <c r="DX179" s="142"/>
      <c r="DY179" s="142"/>
      <c r="DZ179" s="142"/>
      <c r="EA179" s="142"/>
      <c r="EB179" s="142"/>
      <c r="EC179" s="142"/>
      <c r="ED179" s="142"/>
      <c r="EE179" s="142"/>
      <c r="EF179" s="142"/>
      <c r="EG179" s="142"/>
      <c r="EH179" s="142"/>
      <c r="EI179" s="142"/>
      <c r="EJ179" s="142"/>
      <c r="EK179" s="142"/>
      <c r="EL179" s="142"/>
      <c r="EM179" s="142"/>
      <c r="EN179" s="142"/>
      <c r="EO179" s="142"/>
      <c r="EP179" s="142"/>
      <c r="EQ179" s="142"/>
      <c r="ER179" s="142"/>
      <c r="ES179" s="142"/>
      <c r="ET179" s="142"/>
      <c r="EU179" s="142"/>
      <c r="EV179" s="142"/>
      <c r="EW179" s="142"/>
      <c r="EX179" s="142"/>
      <c r="EY179" s="142"/>
      <c r="EZ179" s="142"/>
      <c r="FA179" s="142"/>
      <c r="FB179" s="142"/>
      <c r="FC179" s="142"/>
      <c r="FD179" s="142"/>
      <c r="FE179" s="142"/>
      <c r="FF179" s="142"/>
      <c r="FG179" s="142"/>
      <c r="FH179" s="142"/>
      <c r="FI179" s="142"/>
      <c r="FJ179" s="142"/>
      <c r="FK179" s="142"/>
      <c r="FL179" s="142"/>
      <c r="FM179" s="142"/>
      <c r="FN179" s="142"/>
      <c r="FO179" s="142"/>
      <c r="FP179" s="142"/>
      <c r="FQ179" s="142"/>
      <c r="FR179" s="142"/>
      <c r="FS179" s="142"/>
      <c r="FT179" s="142"/>
      <c r="FU179" s="142"/>
      <c r="FV179" s="142"/>
      <c r="FW179" s="142"/>
      <c r="FX179" s="142"/>
      <c r="FY179" s="142"/>
      <c r="FZ179" s="142"/>
      <c r="GA179" s="142"/>
      <c r="GB179" s="142"/>
      <c r="GC179" s="142"/>
      <c r="GD179" s="142"/>
      <c r="GE179" s="142"/>
      <c r="GF179" s="142"/>
      <c r="GG179" s="142"/>
      <c r="GH179" s="142"/>
      <c r="GI179" s="142"/>
      <c r="GJ179" s="142"/>
      <c r="GK179" s="142"/>
      <c r="GL179" s="142"/>
      <c r="GM179" s="142"/>
      <c r="GN179" s="142"/>
      <c r="GO179" s="142"/>
      <c r="GP179" s="142"/>
      <c r="GQ179" s="142"/>
      <c r="GR179" s="142"/>
      <c r="GS179" s="142"/>
      <c r="GT179" s="142"/>
      <c r="GU179" s="142"/>
      <c r="GV179" s="142"/>
      <c r="GW179" s="142"/>
      <c r="GX179" s="142"/>
      <c r="GY179" s="142"/>
      <c r="GZ179" s="142"/>
      <c r="HA179" s="142"/>
      <c r="HB179" s="142"/>
      <c r="HC179" s="142"/>
      <c r="HD179" s="142"/>
      <c r="HE179" s="142"/>
      <c r="HF179" s="142"/>
      <c r="HG179" s="142"/>
      <c r="HH179" s="142"/>
      <c r="HI179" s="142"/>
      <c r="HJ179" s="142"/>
      <c r="HK179" s="142"/>
      <c r="HL179" s="142"/>
      <c r="HM179" s="142"/>
      <c r="HN179" s="142"/>
      <c r="HO179" s="142"/>
      <c r="HP179" s="142"/>
      <c r="HQ179" s="142"/>
      <c r="HR179" s="142"/>
      <c r="HS179" s="142"/>
      <c r="HT179" s="142"/>
      <c r="HU179" s="142"/>
      <c r="HV179" s="142"/>
      <c r="HW179" s="142"/>
      <c r="HX179" s="142"/>
      <c r="HY179" s="142"/>
      <c r="HZ179" s="142"/>
      <c r="IA179" s="142"/>
      <c r="IB179" s="142"/>
      <c r="IC179" s="142"/>
      <c r="ID179" s="142"/>
      <c r="IE179" s="142"/>
      <c r="IF179" s="142"/>
      <c r="IG179" s="142"/>
      <c r="IH179" s="142"/>
      <c r="II179" s="142"/>
      <c r="IJ179" s="142"/>
      <c r="IK179" s="142"/>
      <c r="IL179" s="142"/>
      <c r="IM179" s="142"/>
      <c r="IN179" s="142"/>
      <c r="IO179" s="142"/>
      <c r="IP179" s="142"/>
      <c r="IQ179" s="142"/>
      <c r="IR179" s="142"/>
      <c r="IS179" s="142"/>
      <c r="IT179" s="142"/>
      <c r="IU179" s="142"/>
      <c r="IV179" s="142"/>
    </row>
    <row r="180" spans="1:256" s="143" customFormat="1" ht="21" x14ac:dyDescent="0.35">
      <c r="A180" s="400"/>
      <c r="B180" s="400"/>
      <c r="C180" s="400"/>
      <c r="D180" s="400"/>
      <c r="E180" s="400"/>
      <c r="F180" s="400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  <c r="AX180" s="142"/>
      <c r="AY180" s="142"/>
      <c r="AZ180" s="142"/>
      <c r="BA180" s="142"/>
      <c r="BB180" s="142"/>
      <c r="BC180" s="142"/>
      <c r="BD180" s="142"/>
      <c r="BE180" s="142"/>
      <c r="BF180" s="142"/>
      <c r="BG180" s="142"/>
      <c r="BH180" s="142"/>
      <c r="BI180" s="142"/>
      <c r="BJ180" s="142"/>
      <c r="BK180" s="142"/>
      <c r="BL180" s="142"/>
      <c r="BM180" s="142"/>
      <c r="BN180" s="142"/>
      <c r="BO180" s="142"/>
      <c r="BP180" s="142"/>
      <c r="BQ180" s="142"/>
      <c r="BR180" s="142"/>
      <c r="BS180" s="142"/>
      <c r="BT180" s="142"/>
      <c r="BU180" s="142"/>
      <c r="BV180" s="142"/>
      <c r="BW180" s="142"/>
      <c r="BX180" s="142"/>
      <c r="BY180" s="142"/>
      <c r="BZ180" s="142"/>
      <c r="CA180" s="142"/>
      <c r="CB180" s="142"/>
      <c r="CC180" s="142"/>
      <c r="CD180" s="142"/>
      <c r="CE180" s="142"/>
      <c r="CF180" s="142"/>
      <c r="CG180" s="142"/>
      <c r="CH180" s="142"/>
      <c r="CI180" s="142"/>
      <c r="CJ180" s="142"/>
      <c r="CK180" s="142"/>
      <c r="CL180" s="142"/>
      <c r="CM180" s="142"/>
      <c r="CN180" s="142"/>
      <c r="CO180" s="142"/>
      <c r="CP180" s="142"/>
      <c r="CQ180" s="142"/>
      <c r="CR180" s="142"/>
      <c r="CS180" s="142"/>
      <c r="CT180" s="142"/>
      <c r="CU180" s="142"/>
      <c r="CV180" s="142"/>
      <c r="CW180" s="142"/>
      <c r="CX180" s="142"/>
      <c r="CY180" s="142"/>
      <c r="CZ180" s="142"/>
      <c r="DA180" s="142"/>
      <c r="DB180" s="142"/>
      <c r="DC180" s="142"/>
      <c r="DD180" s="142"/>
      <c r="DE180" s="142"/>
      <c r="DF180" s="142"/>
      <c r="DG180" s="142"/>
      <c r="DH180" s="142"/>
      <c r="DI180" s="142"/>
      <c r="DJ180" s="142"/>
      <c r="DK180" s="142"/>
      <c r="DL180" s="142"/>
      <c r="DM180" s="142"/>
      <c r="DN180" s="142"/>
      <c r="DO180" s="142"/>
      <c r="DP180" s="142"/>
      <c r="DQ180" s="142"/>
      <c r="DR180" s="142"/>
      <c r="DS180" s="142"/>
      <c r="DT180" s="142"/>
      <c r="DU180" s="142"/>
      <c r="DV180" s="142"/>
      <c r="DW180" s="142"/>
      <c r="DX180" s="142"/>
      <c r="DY180" s="142"/>
      <c r="DZ180" s="142"/>
      <c r="EA180" s="142"/>
      <c r="EB180" s="142"/>
      <c r="EC180" s="142"/>
      <c r="ED180" s="142"/>
      <c r="EE180" s="142"/>
      <c r="EF180" s="142"/>
      <c r="EG180" s="142"/>
      <c r="EH180" s="142"/>
      <c r="EI180" s="142"/>
      <c r="EJ180" s="142"/>
      <c r="EK180" s="142"/>
      <c r="EL180" s="142"/>
      <c r="EM180" s="142"/>
      <c r="EN180" s="142"/>
      <c r="EO180" s="142"/>
      <c r="EP180" s="142"/>
      <c r="EQ180" s="142"/>
      <c r="ER180" s="142"/>
      <c r="ES180" s="142"/>
      <c r="ET180" s="142"/>
      <c r="EU180" s="142"/>
      <c r="EV180" s="142"/>
      <c r="EW180" s="142"/>
      <c r="EX180" s="142"/>
      <c r="EY180" s="142"/>
      <c r="EZ180" s="142"/>
      <c r="FA180" s="142"/>
      <c r="FB180" s="142"/>
      <c r="FC180" s="142"/>
      <c r="FD180" s="142"/>
      <c r="FE180" s="142"/>
      <c r="FF180" s="142"/>
      <c r="FG180" s="142"/>
      <c r="FH180" s="142"/>
      <c r="FI180" s="142"/>
      <c r="FJ180" s="142"/>
      <c r="FK180" s="142"/>
      <c r="FL180" s="142"/>
      <c r="FM180" s="142"/>
      <c r="FN180" s="142"/>
      <c r="FO180" s="142"/>
      <c r="FP180" s="142"/>
      <c r="FQ180" s="142"/>
      <c r="FR180" s="142"/>
      <c r="FS180" s="142"/>
      <c r="FT180" s="142"/>
      <c r="FU180" s="142"/>
      <c r="FV180" s="142"/>
      <c r="FW180" s="142"/>
      <c r="FX180" s="142"/>
      <c r="FY180" s="142"/>
      <c r="FZ180" s="142"/>
      <c r="GA180" s="142"/>
      <c r="GB180" s="142"/>
      <c r="GC180" s="142"/>
      <c r="GD180" s="142"/>
      <c r="GE180" s="142"/>
      <c r="GF180" s="142"/>
      <c r="GG180" s="142"/>
      <c r="GH180" s="142"/>
      <c r="GI180" s="142"/>
      <c r="GJ180" s="142"/>
      <c r="GK180" s="142"/>
      <c r="GL180" s="142"/>
      <c r="GM180" s="142"/>
      <c r="GN180" s="142"/>
      <c r="GO180" s="142"/>
      <c r="GP180" s="142"/>
      <c r="GQ180" s="142"/>
      <c r="GR180" s="142"/>
      <c r="GS180" s="142"/>
      <c r="GT180" s="142"/>
      <c r="GU180" s="142"/>
      <c r="GV180" s="142"/>
      <c r="GW180" s="142"/>
      <c r="GX180" s="142"/>
      <c r="GY180" s="142"/>
      <c r="GZ180" s="142"/>
      <c r="HA180" s="142"/>
      <c r="HB180" s="142"/>
      <c r="HC180" s="142"/>
      <c r="HD180" s="142"/>
      <c r="HE180" s="142"/>
      <c r="HF180" s="142"/>
      <c r="HG180" s="142"/>
      <c r="HH180" s="142"/>
      <c r="HI180" s="142"/>
      <c r="HJ180" s="142"/>
      <c r="HK180" s="142"/>
      <c r="HL180" s="142"/>
      <c r="HM180" s="142"/>
      <c r="HN180" s="142"/>
      <c r="HO180" s="142"/>
      <c r="HP180" s="142"/>
      <c r="HQ180" s="142"/>
      <c r="HR180" s="142"/>
      <c r="HS180" s="142"/>
      <c r="HT180" s="142"/>
      <c r="HU180" s="142"/>
      <c r="HV180" s="142"/>
      <c r="HW180" s="142"/>
      <c r="HX180" s="142"/>
      <c r="HY180" s="142"/>
      <c r="HZ180" s="142"/>
      <c r="IA180" s="142"/>
      <c r="IB180" s="142"/>
      <c r="IC180" s="142"/>
      <c r="ID180" s="142"/>
      <c r="IE180" s="142"/>
      <c r="IF180" s="142"/>
      <c r="IG180" s="142"/>
      <c r="IH180" s="142"/>
      <c r="II180" s="142"/>
      <c r="IJ180" s="142"/>
      <c r="IK180" s="142"/>
      <c r="IL180" s="142"/>
      <c r="IM180" s="142"/>
      <c r="IN180" s="142"/>
      <c r="IO180" s="142"/>
      <c r="IP180" s="142"/>
      <c r="IQ180" s="142"/>
      <c r="IR180" s="142"/>
      <c r="IS180" s="142"/>
      <c r="IT180" s="142"/>
      <c r="IU180" s="142"/>
      <c r="IV180" s="142"/>
    </row>
    <row r="181" spans="1:256" s="143" customFormat="1" ht="24" customHeight="1" x14ac:dyDescent="0.35">
      <c r="A181" s="9"/>
      <c r="B181" s="9"/>
      <c r="C181" s="7" t="s">
        <v>81</v>
      </c>
      <c r="D181" s="7" t="s">
        <v>8</v>
      </c>
      <c r="E181" s="10">
        <v>7500000</v>
      </c>
      <c r="F181" s="11" t="s">
        <v>6</v>
      </c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142"/>
      <c r="BT181" s="142"/>
      <c r="BU181" s="142"/>
      <c r="BV181" s="142"/>
      <c r="BW181" s="142"/>
      <c r="BX181" s="142"/>
      <c r="BY181" s="142"/>
      <c r="BZ181" s="142"/>
      <c r="CA181" s="142"/>
      <c r="CB181" s="142"/>
      <c r="CC181" s="142"/>
      <c r="CD181" s="142"/>
      <c r="CE181" s="142"/>
      <c r="CF181" s="142"/>
      <c r="CG181" s="142"/>
      <c r="CH181" s="142"/>
      <c r="CI181" s="142"/>
      <c r="CJ181" s="142"/>
      <c r="CK181" s="142"/>
      <c r="CL181" s="142"/>
      <c r="CM181" s="142"/>
      <c r="CN181" s="142"/>
      <c r="CO181" s="142"/>
      <c r="CP181" s="142"/>
      <c r="CQ181" s="142"/>
      <c r="CR181" s="142"/>
      <c r="CS181" s="142"/>
      <c r="CT181" s="142"/>
      <c r="CU181" s="142"/>
      <c r="CV181" s="142"/>
      <c r="CW181" s="142"/>
      <c r="CX181" s="142"/>
      <c r="CY181" s="142"/>
      <c r="CZ181" s="142"/>
      <c r="DA181" s="142"/>
      <c r="DB181" s="142"/>
      <c r="DC181" s="142"/>
      <c r="DD181" s="142"/>
      <c r="DE181" s="142"/>
      <c r="DF181" s="142"/>
      <c r="DG181" s="142"/>
      <c r="DH181" s="142"/>
      <c r="DI181" s="142"/>
      <c r="DJ181" s="142"/>
      <c r="DK181" s="142"/>
      <c r="DL181" s="142"/>
      <c r="DM181" s="142"/>
      <c r="DN181" s="142"/>
      <c r="DO181" s="142"/>
      <c r="DP181" s="142"/>
      <c r="DQ181" s="142"/>
      <c r="DR181" s="142"/>
      <c r="DS181" s="142"/>
      <c r="DT181" s="142"/>
      <c r="DU181" s="142"/>
      <c r="DV181" s="142"/>
      <c r="DW181" s="142"/>
      <c r="DX181" s="142"/>
      <c r="DY181" s="142"/>
      <c r="DZ181" s="142"/>
      <c r="EA181" s="142"/>
      <c r="EB181" s="142"/>
      <c r="EC181" s="142"/>
      <c r="ED181" s="142"/>
      <c r="EE181" s="142"/>
      <c r="EF181" s="142"/>
      <c r="EG181" s="142"/>
      <c r="EH181" s="142"/>
      <c r="EI181" s="142"/>
      <c r="EJ181" s="142"/>
      <c r="EK181" s="142"/>
      <c r="EL181" s="142"/>
      <c r="EM181" s="142"/>
      <c r="EN181" s="142"/>
      <c r="EO181" s="142"/>
      <c r="EP181" s="142"/>
      <c r="EQ181" s="142"/>
      <c r="ER181" s="142"/>
      <c r="ES181" s="142"/>
      <c r="ET181" s="142"/>
      <c r="EU181" s="142"/>
      <c r="EV181" s="142"/>
      <c r="EW181" s="142"/>
      <c r="EX181" s="142"/>
      <c r="EY181" s="142"/>
      <c r="EZ181" s="142"/>
      <c r="FA181" s="142"/>
      <c r="FB181" s="142"/>
      <c r="FC181" s="142"/>
      <c r="FD181" s="142"/>
      <c r="FE181" s="142"/>
      <c r="FF181" s="142"/>
      <c r="FG181" s="142"/>
      <c r="FH181" s="142"/>
      <c r="FI181" s="142"/>
      <c r="FJ181" s="142"/>
      <c r="FK181" s="142"/>
      <c r="FL181" s="142"/>
      <c r="FM181" s="142"/>
      <c r="FN181" s="142"/>
      <c r="FO181" s="142"/>
      <c r="FP181" s="142"/>
      <c r="FQ181" s="142"/>
      <c r="FR181" s="142"/>
      <c r="FS181" s="142"/>
      <c r="FT181" s="142"/>
      <c r="FU181" s="142"/>
      <c r="FV181" s="142"/>
      <c r="FW181" s="142"/>
      <c r="FX181" s="142"/>
      <c r="FY181" s="142"/>
      <c r="FZ181" s="142"/>
      <c r="GA181" s="142"/>
      <c r="GB181" s="142"/>
      <c r="GC181" s="142"/>
      <c r="GD181" s="142"/>
      <c r="GE181" s="142"/>
      <c r="GF181" s="142"/>
      <c r="GG181" s="142"/>
      <c r="GH181" s="142"/>
      <c r="GI181" s="142"/>
      <c r="GJ181" s="142"/>
      <c r="GK181" s="142"/>
      <c r="GL181" s="142"/>
      <c r="GM181" s="142"/>
      <c r="GN181" s="142"/>
      <c r="GO181" s="142"/>
      <c r="GP181" s="142"/>
      <c r="GQ181" s="142"/>
      <c r="GR181" s="142"/>
      <c r="GS181" s="142"/>
      <c r="GT181" s="142"/>
      <c r="GU181" s="142"/>
      <c r="GV181" s="142"/>
      <c r="GW181" s="142"/>
      <c r="GX181" s="142"/>
      <c r="GY181" s="142"/>
      <c r="GZ181" s="142"/>
      <c r="HA181" s="142"/>
      <c r="HB181" s="142"/>
      <c r="HC181" s="142"/>
      <c r="HD181" s="142"/>
      <c r="HE181" s="142"/>
      <c r="HF181" s="142"/>
      <c r="HG181" s="142"/>
      <c r="HH181" s="142"/>
      <c r="HI181" s="142"/>
      <c r="HJ181" s="142"/>
      <c r="HK181" s="142"/>
      <c r="HL181" s="142"/>
      <c r="HM181" s="142"/>
      <c r="HN181" s="142"/>
      <c r="HO181" s="142"/>
      <c r="HP181" s="142"/>
      <c r="HQ181" s="142"/>
      <c r="HR181" s="142"/>
      <c r="HS181" s="142"/>
      <c r="HT181" s="142"/>
      <c r="HU181" s="142"/>
      <c r="HV181" s="142"/>
      <c r="HW181" s="142"/>
      <c r="HX181" s="142"/>
      <c r="HY181" s="142"/>
      <c r="HZ181" s="142"/>
      <c r="IA181" s="142"/>
      <c r="IB181" s="142"/>
      <c r="IC181" s="142"/>
      <c r="ID181" s="142"/>
      <c r="IE181" s="142"/>
      <c r="IF181" s="142"/>
      <c r="IG181" s="142"/>
      <c r="IH181" s="142"/>
      <c r="II181" s="142"/>
      <c r="IJ181" s="142"/>
      <c r="IK181" s="142"/>
      <c r="IL181" s="142"/>
      <c r="IM181" s="142"/>
      <c r="IN181" s="142"/>
      <c r="IO181" s="142"/>
      <c r="IP181" s="142"/>
      <c r="IQ181" s="142"/>
      <c r="IR181" s="142"/>
      <c r="IS181" s="142"/>
      <c r="IT181" s="142"/>
      <c r="IU181" s="142"/>
      <c r="IV181" s="142"/>
    </row>
    <row r="182" spans="1:256" ht="70.5" customHeight="1" x14ac:dyDescent="0.3">
      <c r="A182" s="435" t="s">
        <v>278</v>
      </c>
      <c r="B182" s="435"/>
      <c r="C182" s="435"/>
      <c r="D182" s="435"/>
      <c r="E182" s="435"/>
      <c r="F182" s="435"/>
    </row>
    <row r="183" spans="1:256" ht="97.5" customHeight="1" x14ac:dyDescent="0.3">
      <c r="A183" s="439"/>
      <c r="B183" s="439"/>
      <c r="C183" s="439"/>
      <c r="D183" s="439"/>
      <c r="E183" s="439"/>
      <c r="F183" s="439"/>
    </row>
    <row r="184" spans="1:256" ht="23.45" customHeight="1" x14ac:dyDescent="0.35">
      <c r="A184" s="20"/>
      <c r="B184" s="20"/>
      <c r="C184" s="20"/>
      <c r="D184" s="20"/>
      <c r="E184" s="20"/>
      <c r="F184" s="8"/>
    </row>
  </sheetData>
  <mergeCells count="78">
    <mergeCell ref="A183:F183"/>
    <mergeCell ref="A62:F62"/>
    <mergeCell ref="A177:F177"/>
    <mergeCell ref="A56:F56"/>
    <mergeCell ref="A96:F96"/>
    <mergeCell ref="A179:F179"/>
    <mergeCell ref="A58:F58"/>
    <mergeCell ref="A171:F171"/>
    <mergeCell ref="A182:F182"/>
    <mergeCell ref="A115:F115"/>
    <mergeCell ref="A145:F145"/>
    <mergeCell ref="A85:F85"/>
    <mergeCell ref="A84:F84"/>
    <mergeCell ref="A142:F142"/>
    <mergeCell ref="A78:F78"/>
    <mergeCell ref="A92:F92"/>
    <mergeCell ref="A1:F1"/>
    <mergeCell ref="A146:F146"/>
    <mergeCell ref="A39:F39"/>
    <mergeCell ref="A37:F37"/>
    <mergeCell ref="A141:F141"/>
    <mergeCell ref="A28:F28"/>
    <mergeCell ref="A24:F24"/>
    <mergeCell ref="A75:F75"/>
    <mergeCell ref="B12:C12"/>
    <mergeCell ref="A64:F64"/>
    <mergeCell ref="A143:F143"/>
    <mergeCell ref="A30:F30"/>
    <mergeCell ref="A82:F82"/>
    <mergeCell ref="A6:F6"/>
    <mergeCell ref="A60:F60"/>
    <mergeCell ref="A90:F90"/>
    <mergeCell ref="A2:F2"/>
    <mergeCell ref="A165:F165"/>
    <mergeCell ref="A13:F13"/>
    <mergeCell ref="A7:F7"/>
    <mergeCell ref="A107:F107"/>
    <mergeCell ref="A5:F5"/>
    <mergeCell ref="A54:F54"/>
    <mergeCell ref="A48:F48"/>
    <mergeCell ref="A46:F46"/>
    <mergeCell ref="A43:F43"/>
    <mergeCell ref="A109:F109"/>
    <mergeCell ref="A86:F86"/>
    <mergeCell ref="A87:F87"/>
    <mergeCell ref="A94:F94"/>
    <mergeCell ref="A11:F11"/>
    <mergeCell ref="A3:F3"/>
    <mergeCell ref="A4:F4"/>
    <mergeCell ref="A172:F172"/>
    <mergeCell ref="A170:F170"/>
    <mergeCell ref="A147:F147"/>
    <mergeCell ref="A15:F15"/>
    <mergeCell ref="A22:F22"/>
    <mergeCell ref="B19:C19"/>
    <mergeCell ref="A18:F18"/>
    <mergeCell ref="A148:F148"/>
    <mergeCell ref="A41:F41"/>
    <mergeCell ref="A73:F73"/>
    <mergeCell ref="A71:F71"/>
    <mergeCell ref="A33:F33"/>
    <mergeCell ref="A50:F50"/>
    <mergeCell ref="A101:F101"/>
    <mergeCell ref="A136:F136"/>
    <mergeCell ref="C166:F166"/>
    <mergeCell ref="A35:F35"/>
    <mergeCell ref="A151:F151"/>
    <mergeCell ref="A154:F154"/>
    <mergeCell ref="A155:F155"/>
    <mergeCell ref="A156:F156"/>
    <mergeCell ref="A124:F124"/>
    <mergeCell ref="C126:F126"/>
    <mergeCell ref="C127:F127"/>
    <mergeCell ref="A132:F132"/>
    <mergeCell ref="A133:F133"/>
    <mergeCell ref="A131:F131"/>
    <mergeCell ref="C152:F152"/>
    <mergeCell ref="C153:F153"/>
  </mergeCells>
  <pageMargins left="0.78740157480314965" right="0.27559055118110237" top="0.98425196850393704" bottom="0.39370078740157483" header="0.70866141732283472" footer="0.51181102362204722"/>
  <pageSetup paperSize="9" scale="95" firstPageNumber="426" orientation="portrait" useFirstPageNumber="1" r:id="rId1"/>
  <headerFooter>
    <oddHeader>&amp;C&amp;16&amp;K000000-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4"/>
  <sheetViews>
    <sheetView showGridLines="0" topLeftCell="A37" zoomScale="140" zoomScaleNormal="140" workbookViewId="0">
      <selection activeCell="F52" sqref="F52"/>
    </sheetView>
  </sheetViews>
  <sheetFormatPr defaultColWidth="9" defaultRowHeight="24" customHeight="1" x14ac:dyDescent="0.3"/>
  <cols>
    <col min="1" max="1" width="31.42578125" style="16" customWidth="1"/>
    <col min="2" max="2" width="11.140625" style="16" customWidth="1"/>
    <col min="3" max="3" width="14.85546875" style="1" customWidth="1"/>
    <col min="4" max="4" width="14" style="1" customWidth="1"/>
    <col min="5" max="5" width="3" style="1" customWidth="1"/>
    <col min="6" max="6" width="12.85546875" style="1" customWidth="1"/>
    <col min="7" max="7" width="13.85546875" style="1" customWidth="1"/>
    <col min="8" max="8" width="4.5703125" style="1" customWidth="1"/>
    <col min="9" max="9" width="13.140625" style="16" customWidth="1"/>
    <col min="10" max="256" width="9" style="1" customWidth="1"/>
    <col min="257" max="16384" width="9" style="2"/>
  </cols>
  <sheetData>
    <row r="1" spans="1:256" s="17" customFormat="1" ht="23.45" customHeight="1" x14ac:dyDescent="0.35">
      <c r="A1" s="457" t="s">
        <v>342</v>
      </c>
      <c r="B1" s="458"/>
      <c r="C1" s="458"/>
      <c r="D1" s="458"/>
      <c r="E1" s="458"/>
      <c r="F1" s="458"/>
      <c r="G1" s="458"/>
      <c r="H1" s="458"/>
      <c r="I1" s="20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s="17" customFormat="1" ht="26.45" customHeight="1" x14ac:dyDescent="0.35">
      <c r="A2" s="5"/>
      <c r="B2" s="5"/>
      <c r="C2" s="5"/>
      <c r="D2" s="5"/>
      <c r="E2" s="5"/>
      <c r="F2" s="5"/>
      <c r="G2" s="5"/>
      <c r="H2" s="5"/>
      <c r="I2" s="20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s="17" customFormat="1" ht="29.45" customHeight="1" x14ac:dyDescent="0.4">
      <c r="A3" s="21"/>
      <c r="B3" s="21"/>
      <c r="C3" s="19" t="s">
        <v>218</v>
      </c>
      <c r="D3" s="21"/>
      <c r="E3" s="21"/>
      <c r="F3" s="19" t="s">
        <v>234</v>
      </c>
      <c r="G3" s="21"/>
      <c r="H3" s="20"/>
      <c r="I3" s="20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 s="17" customFormat="1" ht="26.45" customHeight="1" x14ac:dyDescent="0.35">
      <c r="A4" s="21"/>
      <c r="B4" s="21"/>
      <c r="C4" s="21"/>
      <c r="D4" s="21"/>
      <c r="E4" s="21"/>
      <c r="F4" s="21"/>
      <c r="G4" s="21"/>
      <c r="H4" s="20"/>
      <c r="I4" s="20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17" customFormat="1" ht="26.45" customHeight="1" x14ac:dyDescent="0.35">
      <c r="A5" s="19" t="s">
        <v>83</v>
      </c>
      <c r="B5" s="21"/>
      <c r="C5" s="21"/>
      <c r="D5" s="22">
        <f>SUM(D7+D9)</f>
        <v>25003700</v>
      </c>
      <c r="E5" s="21"/>
      <c r="F5" s="21"/>
      <c r="G5" s="22">
        <f>SUM(G7+G9)</f>
        <v>23203740</v>
      </c>
      <c r="H5" s="20"/>
      <c r="I5" s="2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17" customFormat="1" ht="26.45" customHeight="1" x14ac:dyDescent="0.35">
      <c r="A6" s="21"/>
      <c r="B6" s="21"/>
      <c r="C6" s="21"/>
      <c r="D6" s="21"/>
      <c r="E6" s="21"/>
      <c r="F6" s="21"/>
      <c r="G6" s="21"/>
      <c r="H6" s="20"/>
      <c r="I6" s="20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17" customFormat="1" ht="26.45" customHeight="1" x14ac:dyDescent="0.35">
      <c r="A7" s="19" t="s">
        <v>84</v>
      </c>
      <c r="B7" s="21"/>
      <c r="C7" s="21"/>
      <c r="D7" s="22">
        <v>2590100</v>
      </c>
      <c r="E7" s="21"/>
      <c r="F7" s="21"/>
      <c r="G7" s="22">
        <v>2567300</v>
      </c>
      <c r="H7" s="20"/>
      <c r="I7" s="20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ht="26.45" customHeight="1" x14ac:dyDescent="0.35">
      <c r="A8" s="21"/>
      <c r="B8" s="21"/>
      <c r="C8" s="21"/>
      <c r="D8" s="21"/>
      <c r="E8" s="21"/>
      <c r="F8" s="21"/>
      <c r="G8" s="21"/>
      <c r="H8" s="20"/>
      <c r="I8" s="2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s="17" customFormat="1" ht="26.45" customHeight="1" x14ac:dyDescent="0.35">
      <c r="A9" s="19" t="s">
        <v>85</v>
      </c>
      <c r="B9" s="21"/>
      <c r="C9" s="21"/>
      <c r="D9" s="22">
        <v>22413600</v>
      </c>
      <c r="E9" s="21"/>
      <c r="F9" s="21"/>
      <c r="G9" s="22">
        <v>20636440</v>
      </c>
      <c r="H9" s="20"/>
      <c r="I9" s="2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s="17" customFormat="1" ht="20.100000000000001" customHeigh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s="17" customFormat="1" ht="20.100000000000001" customHeigh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17" customFormat="1" ht="20.100000000000001" customHeight="1" x14ac:dyDescent="0.3">
      <c r="A12" s="20"/>
      <c r="B12" s="20"/>
      <c r="C12" s="20"/>
      <c r="D12" s="20"/>
      <c r="E12" s="20"/>
      <c r="F12" s="20"/>
      <c r="G12" s="20"/>
      <c r="H12" s="20"/>
      <c r="I12" s="2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s="17" customFormat="1" ht="20.100000000000001" customHeigh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s="17" customFormat="1" ht="20.100000000000001" customHeight="1" x14ac:dyDescent="0.3">
      <c r="A14" s="20"/>
      <c r="B14" s="20"/>
      <c r="C14" s="20"/>
      <c r="D14" s="20"/>
      <c r="E14" s="20"/>
      <c r="F14" s="20"/>
      <c r="G14" s="20"/>
      <c r="H14" s="20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s="17" customFormat="1" ht="20.100000000000001" customHeigh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s="17" customFormat="1" ht="20.100000000000001" customHeight="1" x14ac:dyDescent="0.3">
      <c r="A16" s="20"/>
      <c r="B16" s="20"/>
      <c r="C16" s="20"/>
      <c r="D16" s="20"/>
      <c r="E16" s="20"/>
      <c r="F16" s="20"/>
      <c r="G16" s="20"/>
      <c r="H16" s="20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s="17" customFormat="1" ht="20.100000000000001" customHeight="1" x14ac:dyDescent="0.3">
      <c r="A17" s="20"/>
      <c r="B17" s="20"/>
      <c r="C17" s="20"/>
      <c r="D17" s="20"/>
      <c r="E17" s="20"/>
      <c r="F17" s="20"/>
      <c r="G17" s="20"/>
      <c r="H17" s="20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s="17" customFormat="1" ht="20.100000000000001" customHeigh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s="17" customFormat="1" ht="20.100000000000001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s="17" customFormat="1" ht="20.100000000000001" customHeigh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s="17" customFormat="1" ht="20.100000000000001" customHeigh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17" customFormat="1" ht="20.100000000000001" customHeigh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s="17" customFormat="1" ht="20.100000000000001" customHeight="1" x14ac:dyDescent="0.3">
      <c r="A23" s="20"/>
      <c r="B23" s="20"/>
      <c r="C23" s="20"/>
      <c r="D23" s="20"/>
      <c r="E23" s="20"/>
      <c r="F23" s="20"/>
      <c r="G23" s="20"/>
      <c r="H23" s="20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s="17" customFormat="1" ht="20.100000000000001" customHeight="1" x14ac:dyDescent="0.3">
      <c r="A24" s="20"/>
      <c r="B24" s="20"/>
      <c r="C24" s="20"/>
      <c r="D24" s="20"/>
      <c r="E24" s="20"/>
      <c r="F24" s="20"/>
      <c r="G24" s="20"/>
      <c r="H24" s="20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s="17" customFormat="1" ht="20.100000000000001" customHeigh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s="17" customFormat="1" ht="20.100000000000001" customHeight="1" x14ac:dyDescent="0.3">
      <c r="A26" s="20"/>
      <c r="B26" s="20"/>
      <c r="C26" s="20"/>
      <c r="D26" s="20"/>
      <c r="E26" s="20"/>
      <c r="F26" s="20"/>
      <c r="G26" s="20"/>
      <c r="H26" s="20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s="17" customFormat="1" ht="20.100000000000001" customHeight="1" x14ac:dyDescent="0.3">
      <c r="A27" s="20"/>
      <c r="B27" s="20"/>
      <c r="C27" s="20"/>
      <c r="D27" s="20"/>
      <c r="E27" s="20"/>
      <c r="F27" s="20"/>
      <c r="G27" s="20"/>
      <c r="H27" s="20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s="17" customFormat="1" ht="20.100000000000001" customHeight="1" x14ac:dyDescent="0.3">
      <c r="A28" s="20"/>
      <c r="B28" s="20"/>
      <c r="C28" s="20"/>
      <c r="D28" s="20"/>
      <c r="E28" s="20"/>
      <c r="F28" s="20"/>
      <c r="G28" s="20"/>
      <c r="H28" s="20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s="17" customFormat="1" ht="20.100000000000001" customHeight="1" x14ac:dyDescent="0.3">
      <c r="A29" s="20"/>
      <c r="B29" s="20"/>
      <c r="C29" s="20"/>
      <c r="D29" s="20"/>
      <c r="E29" s="20"/>
      <c r="F29" s="20"/>
      <c r="G29" s="20"/>
      <c r="H29" s="20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s="17" customFormat="1" ht="20.100000000000001" customHeigh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s="17" customFormat="1" ht="20.100000000000001" customHeigh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s="17" customFormat="1" ht="20.100000000000001" customHeight="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pans="1:256" s="17" customFormat="1" ht="20.100000000000001" customHeight="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</row>
    <row r="34" spans="1:256" s="17" customFormat="1" ht="20.100000000000001" customHeight="1" x14ac:dyDescent="0.3">
      <c r="A34" s="20"/>
      <c r="B34" s="20"/>
      <c r="C34" s="20"/>
      <c r="D34" s="20"/>
      <c r="E34" s="20"/>
      <c r="F34" s="20"/>
      <c r="G34" s="20"/>
      <c r="H34" s="20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spans="1:256" s="17" customFormat="1" ht="20.100000000000001" customHeight="1" x14ac:dyDescent="0.3">
      <c r="A35" s="20"/>
      <c r="B35" s="20"/>
      <c r="C35" s="20"/>
      <c r="D35" s="20"/>
      <c r="E35" s="20"/>
      <c r="F35" s="20"/>
      <c r="G35" s="20"/>
      <c r="H35" s="20"/>
      <c r="I35" s="2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pans="1:256" s="17" customFormat="1" ht="20.100000000000001" customHeight="1" x14ac:dyDescent="0.3">
      <c r="A36" s="20"/>
      <c r="B36" s="20"/>
      <c r="C36" s="20"/>
      <c r="D36" s="20"/>
      <c r="E36" s="20"/>
      <c r="F36" s="20"/>
      <c r="G36" s="20"/>
      <c r="H36" s="20"/>
      <c r="I36" s="2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spans="1:256" s="17" customFormat="1" ht="20.100000000000001" customHeight="1" x14ac:dyDescent="0.3">
      <c r="A37" s="20"/>
      <c r="B37" s="20"/>
      <c r="C37" s="20"/>
      <c r="D37" s="20"/>
      <c r="E37" s="20"/>
      <c r="F37" s="20"/>
      <c r="G37" s="20"/>
      <c r="H37" s="20"/>
      <c r="I37" s="2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spans="1:256" s="17" customFormat="1" ht="20.100000000000001" customHeight="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spans="1:256" s="17" customFormat="1" ht="23.45" customHeight="1" x14ac:dyDescent="0.35">
      <c r="A39" s="457" t="s">
        <v>343</v>
      </c>
      <c r="B39" s="458"/>
      <c r="C39" s="458"/>
      <c r="D39" s="458"/>
      <c r="E39" s="458"/>
      <c r="F39" s="458"/>
      <c r="G39" s="458"/>
      <c r="H39" s="458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spans="1:256" s="17" customFormat="1" ht="29.45" customHeight="1" x14ac:dyDescent="0.4">
      <c r="A40" s="421" t="s">
        <v>235</v>
      </c>
      <c r="B40" s="422"/>
      <c r="C40" s="422"/>
      <c r="D40" s="422"/>
      <c r="E40" s="422"/>
      <c r="F40" s="422"/>
      <c r="G40" s="422"/>
      <c r="H40" s="422"/>
      <c r="I40" s="2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spans="1:256" s="17" customFormat="1" ht="26.45" customHeight="1" x14ac:dyDescent="0.35">
      <c r="A41" s="421" t="s">
        <v>86</v>
      </c>
      <c r="B41" s="422"/>
      <c r="C41" s="422"/>
      <c r="D41" s="422"/>
      <c r="E41" s="422"/>
      <c r="F41" s="422"/>
      <c r="G41" s="422"/>
      <c r="H41" s="422"/>
      <c r="I41" s="2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spans="1:256" s="17" customFormat="1" ht="20.100000000000001" customHeight="1" x14ac:dyDescent="0.3">
      <c r="A42" s="20"/>
      <c r="B42" s="20"/>
      <c r="C42" s="20"/>
      <c r="D42" s="86"/>
      <c r="E42" s="86"/>
      <c r="F42" s="86"/>
      <c r="G42" s="86"/>
      <c r="H42" s="20"/>
      <c r="I42" s="2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s="156" customFormat="1" ht="23.45" customHeight="1" x14ac:dyDescent="0.35">
      <c r="A43" s="209"/>
      <c r="B43" s="210"/>
      <c r="C43" s="226" t="s">
        <v>87</v>
      </c>
      <c r="D43" s="462" t="s">
        <v>88</v>
      </c>
      <c r="E43" s="454"/>
      <c r="F43" s="454"/>
      <c r="G43" s="456"/>
      <c r="H43" s="248" t="s">
        <v>89</v>
      </c>
      <c r="I43" s="206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  <c r="CW43" s="155"/>
      <c r="CX43" s="155"/>
      <c r="CY43" s="155"/>
      <c r="CZ43" s="155"/>
      <c r="DA43" s="155"/>
      <c r="DB43" s="155"/>
      <c r="DC43" s="155"/>
      <c r="DD43" s="155"/>
      <c r="DE43" s="155"/>
      <c r="DF43" s="155"/>
      <c r="DG43" s="155"/>
      <c r="DH43" s="155"/>
      <c r="DI43" s="155"/>
      <c r="DJ43" s="155"/>
      <c r="DK43" s="155"/>
      <c r="DL43" s="155"/>
      <c r="DM43" s="155"/>
      <c r="DN43" s="155"/>
      <c r="DO43" s="155"/>
      <c r="DP43" s="155"/>
      <c r="DQ43" s="155"/>
      <c r="DR43" s="155"/>
      <c r="DS43" s="155"/>
      <c r="DT43" s="155"/>
      <c r="DU43" s="155"/>
      <c r="DV43" s="155"/>
      <c r="DW43" s="155"/>
      <c r="DX43" s="155"/>
      <c r="DY43" s="155"/>
      <c r="DZ43" s="155"/>
      <c r="EA43" s="155"/>
      <c r="EB43" s="155"/>
      <c r="EC43" s="155"/>
      <c r="ED43" s="155"/>
      <c r="EE43" s="155"/>
      <c r="EF43" s="155"/>
      <c r="EG43" s="155"/>
      <c r="EH43" s="155"/>
      <c r="EI43" s="155"/>
      <c r="EJ43" s="155"/>
      <c r="EK43" s="155"/>
      <c r="EL43" s="155"/>
      <c r="EM43" s="155"/>
      <c r="EN43" s="155"/>
      <c r="EO43" s="155"/>
      <c r="EP43" s="155"/>
      <c r="EQ43" s="155"/>
      <c r="ER43" s="155"/>
      <c r="ES43" s="155"/>
      <c r="ET43" s="155"/>
      <c r="EU43" s="155"/>
      <c r="EV43" s="155"/>
      <c r="EW43" s="155"/>
      <c r="EX43" s="155"/>
      <c r="EY43" s="155"/>
      <c r="EZ43" s="155"/>
      <c r="FA43" s="155"/>
      <c r="FB43" s="155"/>
      <c r="FC43" s="155"/>
      <c r="FD43" s="155"/>
      <c r="FE43" s="155"/>
      <c r="FF43" s="155"/>
      <c r="FG43" s="155"/>
      <c r="FH43" s="155"/>
      <c r="FI43" s="155"/>
      <c r="FJ43" s="155"/>
      <c r="FK43" s="155"/>
      <c r="FL43" s="155"/>
      <c r="FM43" s="155"/>
      <c r="FN43" s="155"/>
      <c r="FO43" s="155"/>
      <c r="FP43" s="155"/>
      <c r="FQ43" s="155"/>
      <c r="FR43" s="155"/>
      <c r="FS43" s="155"/>
      <c r="FT43" s="155"/>
      <c r="FU43" s="155"/>
      <c r="FV43" s="155"/>
      <c r="FW43" s="155"/>
      <c r="FX43" s="155"/>
      <c r="FY43" s="155"/>
      <c r="FZ43" s="155"/>
      <c r="GA43" s="155"/>
      <c r="GB43" s="155"/>
      <c r="GC43" s="155"/>
      <c r="GD43" s="155"/>
      <c r="GE43" s="155"/>
      <c r="GF43" s="155"/>
      <c r="GG43" s="155"/>
      <c r="GH43" s="155"/>
      <c r="GI43" s="155"/>
      <c r="GJ43" s="155"/>
      <c r="GK43" s="155"/>
      <c r="GL43" s="155"/>
      <c r="GM43" s="155"/>
      <c r="GN43" s="155"/>
      <c r="GO43" s="155"/>
      <c r="GP43" s="155"/>
      <c r="GQ43" s="155"/>
      <c r="GR43" s="155"/>
      <c r="GS43" s="155"/>
      <c r="GT43" s="155"/>
      <c r="GU43" s="155"/>
      <c r="GV43" s="155"/>
      <c r="GW43" s="155"/>
      <c r="GX43" s="155"/>
      <c r="GY43" s="155"/>
      <c r="GZ43" s="155"/>
      <c r="HA43" s="155"/>
      <c r="HB43" s="155"/>
      <c r="HC43" s="155"/>
      <c r="HD43" s="155"/>
      <c r="HE43" s="155"/>
      <c r="HF43" s="155"/>
      <c r="HG43" s="155"/>
      <c r="HH43" s="155"/>
      <c r="HI43" s="155"/>
      <c r="HJ43" s="155"/>
      <c r="HK43" s="155"/>
      <c r="HL43" s="155"/>
      <c r="HM43" s="155"/>
      <c r="HN43" s="155"/>
      <c r="HO43" s="155"/>
      <c r="HP43" s="155"/>
      <c r="HQ43" s="155"/>
      <c r="HR43" s="155"/>
      <c r="HS43" s="155"/>
      <c r="HT43" s="155"/>
      <c r="HU43" s="155"/>
      <c r="HV43" s="155"/>
      <c r="HW43" s="155"/>
      <c r="HX43" s="155"/>
      <c r="HY43" s="155"/>
      <c r="HZ43" s="155"/>
      <c r="IA43" s="155"/>
      <c r="IB43" s="155"/>
      <c r="IC43" s="155"/>
      <c r="ID43" s="155"/>
      <c r="IE43" s="155"/>
      <c r="IF43" s="155"/>
      <c r="IG43" s="155"/>
      <c r="IH43" s="155"/>
      <c r="II43" s="155"/>
      <c r="IJ43" s="155"/>
      <c r="IK43" s="155"/>
      <c r="IL43" s="155"/>
      <c r="IM43" s="155"/>
      <c r="IN43" s="155"/>
      <c r="IO43" s="155"/>
      <c r="IP43" s="155"/>
      <c r="IQ43" s="155"/>
      <c r="IR43" s="155"/>
      <c r="IS43" s="155"/>
      <c r="IT43" s="155"/>
      <c r="IU43" s="155"/>
      <c r="IV43" s="155"/>
    </row>
    <row r="44" spans="1:256" s="156" customFormat="1" ht="23.45" customHeight="1" x14ac:dyDescent="0.35">
      <c r="A44" s="148" t="s">
        <v>90</v>
      </c>
      <c r="B44" s="206"/>
      <c r="C44" s="227" t="s">
        <v>224</v>
      </c>
      <c r="D44" s="460" t="s">
        <v>225</v>
      </c>
      <c r="E44" s="165" t="s">
        <v>91</v>
      </c>
      <c r="F44" s="165" t="s">
        <v>92</v>
      </c>
      <c r="G44" s="451" t="s">
        <v>236</v>
      </c>
      <c r="H44" s="246" t="s">
        <v>82</v>
      </c>
      <c r="I44" s="206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  <c r="CW44" s="155"/>
      <c r="CX44" s="155"/>
      <c r="CY44" s="155"/>
      <c r="CZ44" s="155"/>
      <c r="DA44" s="155"/>
      <c r="DB44" s="155"/>
      <c r="DC44" s="155"/>
      <c r="DD44" s="155"/>
      <c r="DE44" s="155"/>
      <c r="DF44" s="155"/>
      <c r="DG44" s="155"/>
      <c r="DH44" s="155"/>
      <c r="DI44" s="155"/>
      <c r="DJ44" s="155"/>
      <c r="DK44" s="155"/>
      <c r="DL44" s="155"/>
      <c r="DM44" s="155"/>
      <c r="DN44" s="155"/>
      <c r="DO44" s="155"/>
      <c r="DP44" s="155"/>
      <c r="DQ44" s="155"/>
      <c r="DR44" s="155"/>
      <c r="DS44" s="155"/>
      <c r="DT44" s="155"/>
      <c r="DU44" s="155"/>
      <c r="DV44" s="155"/>
      <c r="DW44" s="155"/>
      <c r="DX44" s="155"/>
      <c r="DY44" s="155"/>
      <c r="DZ44" s="155"/>
      <c r="EA44" s="155"/>
      <c r="EB44" s="155"/>
      <c r="EC44" s="155"/>
      <c r="ED44" s="155"/>
      <c r="EE44" s="155"/>
      <c r="EF44" s="155"/>
      <c r="EG44" s="155"/>
      <c r="EH44" s="155"/>
      <c r="EI44" s="155"/>
      <c r="EJ44" s="155"/>
      <c r="EK44" s="155"/>
      <c r="EL44" s="155"/>
      <c r="EM44" s="155"/>
      <c r="EN44" s="155"/>
      <c r="EO44" s="155"/>
      <c r="EP44" s="155"/>
      <c r="EQ44" s="155"/>
      <c r="ER44" s="155"/>
      <c r="ES44" s="155"/>
      <c r="ET44" s="155"/>
      <c r="EU44" s="155"/>
      <c r="EV44" s="155"/>
      <c r="EW44" s="155"/>
      <c r="EX44" s="155"/>
      <c r="EY44" s="155"/>
      <c r="EZ44" s="155"/>
      <c r="FA44" s="155"/>
      <c r="FB44" s="155"/>
      <c r="FC44" s="155"/>
      <c r="FD44" s="155"/>
      <c r="FE44" s="155"/>
      <c r="FF44" s="155"/>
      <c r="FG44" s="155"/>
      <c r="FH44" s="155"/>
      <c r="FI44" s="155"/>
      <c r="FJ44" s="155"/>
      <c r="FK44" s="155"/>
      <c r="FL44" s="155"/>
      <c r="FM44" s="155"/>
      <c r="FN44" s="155"/>
      <c r="FO44" s="155"/>
      <c r="FP44" s="155"/>
      <c r="FQ44" s="155"/>
      <c r="FR44" s="155"/>
      <c r="FS44" s="155"/>
      <c r="FT44" s="155"/>
      <c r="FU44" s="155"/>
      <c r="FV44" s="155"/>
      <c r="FW44" s="155"/>
      <c r="FX44" s="155"/>
      <c r="FY44" s="155"/>
      <c r="FZ44" s="155"/>
      <c r="GA44" s="155"/>
      <c r="GB44" s="155"/>
      <c r="GC44" s="155"/>
      <c r="GD44" s="155"/>
      <c r="GE44" s="155"/>
      <c r="GF44" s="155"/>
      <c r="GG44" s="155"/>
      <c r="GH44" s="155"/>
      <c r="GI44" s="155"/>
      <c r="GJ44" s="155"/>
      <c r="GK44" s="155"/>
      <c r="GL44" s="155"/>
      <c r="GM44" s="155"/>
      <c r="GN44" s="155"/>
      <c r="GO44" s="155"/>
      <c r="GP44" s="155"/>
      <c r="GQ44" s="155"/>
      <c r="GR44" s="155"/>
      <c r="GS44" s="155"/>
      <c r="GT44" s="155"/>
      <c r="GU44" s="155"/>
      <c r="GV44" s="155"/>
      <c r="GW44" s="155"/>
      <c r="GX44" s="155"/>
      <c r="GY44" s="155"/>
      <c r="GZ44" s="155"/>
      <c r="HA44" s="155"/>
      <c r="HB44" s="155"/>
      <c r="HC44" s="155"/>
      <c r="HD44" s="155"/>
      <c r="HE44" s="155"/>
      <c r="HF44" s="155"/>
      <c r="HG44" s="155"/>
      <c r="HH44" s="155"/>
      <c r="HI44" s="155"/>
      <c r="HJ44" s="155"/>
      <c r="HK44" s="155"/>
      <c r="HL44" s="155"/>
      <c r="HM44" s="155"/>
      <c r="HN44" s="155"/>
      <c r="HO44" s="155"/>
      <c r="HP44" s="155"/>
      <c r="HQ44" s="155"/>
      <c r="HR44" s="155"/>
      <c r="HS44" s="155"/>
      <c r="HT44" s="155"/>
      <c r="HU44" s="155"/>
      <c r="HV44" s="155"/>
      <c r="HW44" s="155"/>
      <c r="HX44" s="155"/>
      <c r="HY44" s="155"/>
      <c r="HZ44" s="155"/>
      <c r="IA44" s="155"/>
      <c r="IB44" s="155"/>
      <c r="IC44" s="155"/>
      <c r="ID44" s="155"/>
      <c r="IE44" s="155"/>
      <c r="IF44" s="155"/>
      <c r="IG44" s="155"/>
      <c r="IH44" s="155"/>
      <c r="II44" s="155"/>
      <c r="IJ44" s="155"/>
      <c r="IK44" s="155"/>
      <c r="IL44" s="155"/>
      <c r="IM44" s="155"/>
      <c r="IN44" s="155"/>
      <c r="IO44" s="155"/>
      <c r="IP44" s="155"/>
      <c r="IQ44" s="155"/>
      <c r="IR44" s="155"/>
      <c r="IS44" s="155"/>
      <c r="IT44" s="155"/>
      <c r="IU44" s="155"/>
      <c r="IV44" s="155"/>
    </row>
    <row r="45" spans="1:256" s="156" customFormat="1" ht="23.45" customHeight="1" x14ac:dyDescent="0.35">
      <c r="A45" s="207"/>
      <c r="B45" s="208"/>
      <c r="C45" s="228"/>
      <c r="D45" s="461"/>
      <c r="E45" s="369" t="s">
        <v>93</v>
      </c>
      <c r="F45" s="369" t="s">
        <v>94</v>
      </c>
      <c r="G45" s="452"/>
      <c r="H45" s="247"/>
      <c r="I45" s="206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  <c r="DE45" s="155"/>
      <c r="DF45" s="155"/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5"/>
      <c r="DR45" s="155"/>
      <c r="DS45" s="155"/>
      <c r="DT45" s="155"/>
      <c r="DU45" s="155"/>
      <c r="DV45" s="155"/>
      <c r="DW45" s="155"/>
      <c r="DX45" s="155"/>
      <c r="DY45" s="155"/>
      <c r="DZ45" s="155"/>
      <c r="EA45" s="155"/>
      <c r="EB45" s="155"/>
      <c r="EC45" s="155"/>
      <c r="ED45" s="155"/>
      <c r="EE45" s="155"/>
      <c r="EF45" s="155"/>
      <c r="EG45" s="155"/>
      <c r="EH45" s="155"/>
      <c r="EI45" s="155"/>
      <c r="EJ45" s="155"/>
      <c r="EK45" s="155"/>
      <c r="EL45" s="155"/>
      <c r="EM45" s="155"/>
      <c r="EN45" s="155"/>
      <c r="EO45" s="155"/>
      <c r="EP45" s="155"/>
      <c r="EQ45" s="155"/>
      <c r="ER45" s="155"/>
      <c r="ES45" s="155"/>
      <c r="ET45" s="155"/>
      <c r="EU45" s="155"/>
      <c r="EV45" s="155"/>
      <c r="EW45" s="155"/>
      <c r="EX45" s="155"/>
      <c r="EY45" s="155"/>
      <c r="EZ45" s="155"/>
      <c r="FA45" s="155"/>
      <c r="FB45" s="155"/>
      <c r="FC45" s="155"/>
      <c r="FD45" s="155"/>
      <c r="FE45" s="155"/>
      <c r="FF45" s="155"/>
      <c r="FG45" s="155"/>
      <c r="FH45" s="155"/>
      <c r="FI45" s="155"/>
      <c r="FJ45" s="155"/>
      <c r="FK45" s="155"/>
      <c r="FL45" s="155"/>
      <c r="FM45" s="155"/>
      <c r="FN45" s="155"/>
      <c r="FO45" s="155"/>
      <c r="FP45" s="155"/>
      <c r="FQ45" s="155"/>
      <c r="FR45" s="155"/>
      <c r="FS45" s="155"/>
      <c r="FT45" s="155"/>
      <c r="FU45" s="155"/>
      <c r="FV45" s="155"/>
      <c r="FW45" s="155"/>
      <c r="FX45" s="155"/>
      <c r="FY45" s="155"/>
      <c r="FZ45" s="155"/>
      <c r="GA45" s="155"/>
      <c r="GB45" s="155"/>
      <c r="GC45" s="155"/>
      <c r="GD45" s="155"/>
      <c r="GE45" s="155"/>
      <c r="GF45" s="155"/>
      <c r="GG45" s="155"/>
      <c r="GH45" s="155"/>
      <c r="GI45" s="155"/>
      <c r="GJ45" s="155"/>
      <c r="GK45" s="155"/>
      <c r="GL45" s="155"/>
      <c r="GM45" s="155"/>
      <c r="GN45" s="155"/>
      <c r="GO45" s="155"/>
      <c r="GP45" s="155"/>
      <c r="GQ45" s="155"/>
      <c r="GR45" s="155"/>
      <c r="GS45" s="155"/>
      <c r="GT45" s="155"/>
      <c r="GU45" s="155"/>
      <c r="GV45" s="155"/>
      <c r="GW45" s="155"/>
      <c r="GX45" s="155"/>
      <c r="GY45" s="155"/>
      <c r="GZ45" s="155"/>
      <c r="HA45" s="155"/>
      <c r="HB45" s="155"/>
      <c r="HC45" s="155"/>
      <c r="HD45" s="155"/>
      <c r="HE45" s="155"/>
      <c r="HF45" s="155"/>
      <c r="HG45" s="155"/>
      <c r="HH45" s="155"/>
      <c r="HI45" s="155"/>
      <c r="HJ45" s="155"/>
      <c r="HK45" s="155"/>
      <c r="HL45" s="155"/>
      <c r="HM45" s="155"/>
      <c r="HN45" s="155"/>
      <c r="HO45" s="155"/>
      <c r="HP45" s="155"/>
      <c r="HQ45" s="155"/>
      <c r="HR45" s="155"/>
      <c r="HS45" s="155"/>
      <c r="HT45" s="155"/>
      <c r="HU45" s="155"/>
      <c r="HV45" s="155"/>
      <c r="HW45" s="155"/>
      <c r="HX45" s="155"/>
      <c r="HY45" s="155"/>
      <c r="HZ45" s="155"/>
      <c r="IA45" s="155"/>
      <c r="IB45" s="155"/>
      <c r="IC45" s="155"/>
      <c r="ID45" s="155"/>
      <c r="IE45" s="155"/>
      <c r="IF45" s="155"/>
      <c r="IG45" s="155"/>
      <c r="IH45" s="155"/>
      <c r="II45" s="155"/>
      <c r="IJ45" s="155"/>
      <c r="IK45" s="155"/>
      <c r="IL45" s="155"/>
      <c r="IM45" s="155"/>
      <c r="IN45" s="155"/>
      <c r="IO45" s="155"/>
      <c r="IP45" s="155"/>
      <c r="IQ45" s="155"/>
      <c r="IR45" s="155"/>
      <c r="IS45" s="155"/>
      <c r="IT45" s="155"/>
      <c r="IU45" s="155"/>
      <c r="IV45" s="155"/>
    </row>
    <row r="46" spans="1:256" ht="23.45" customHeight="1" x14ac:dyDescent="0.35">
      <c r="A46" s="211" t="s">
        <v>219</v>
      </c>
      <c r="B46" s="212" t="s">
        <v>5</v>
      </c>
      <c r="C46" s="229">
        <f>SUM(C47:C50)</f>
        <v>18728257.690000001</v>
      </c>
      <c r="D46" s="221">
        <f>SUM(D47:D49)</f>
        <v>23600000</v>
      </c>
      <c r="E46" s="387" t="s">
        <v>91</v>
      </c>
      <c r="F46" s="370">
        <f>G46-D46</f>
        <v>50000</v>
      </c>
      <c r="G46" s="237">
        <f>SUM(G47:G49)</f>
        <v>23650000</v>
      </c>
      <c r="H46" s="249"/>
      <c r="I46" s="20"/>
    </row>
    <row r="47" spans="1:256" s="4" customFormat="1" ht="23.45" customHeight="1" x14ac:dyDescent="0.35">
      <c r="A47" s="213" t="s">
        <v>95</v>
      </c>
      <c r="B47" s="214"/>
      <c r="C47" s="230">
        <v>17325418.5</v>
      </c>
      <c r="D47" s="158">
        <v>22000000</v>
      </c>
      <c r="E47" s="36"/>
      <c r="F47" s="61"/>
      <c r="G47" s="238">
        <v>22000000</v>
      </c>
      <c r="H47" s="250"/>
      <c r="I47" s="13">
        <f>SUM(G47:G49)</f>
        <v>23650000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s="4" customFormat="1" ht="23.45" customHeight="1" x14ac:dyDescent="0.35">
      <c r="A48" s="213" t="s">
        <v>96</v>
      </c>
      <c r="B48" s="214"/>
      <c r="C48" s="230">
        <v>281012.19</v>
      </c>
      <c r="D48" s="158">
        <v>100000</v>
      </c>
      <c r="E48" s="40" t="s">
        <v>97</v>
      </c>
      <c r="F48" s="420">
        <f>G48-D48</f>
        <v>50000</v>
      </c>
      <c r="G48" s="238">
        <v>150000</v>
      </c>
      <c r="H48" s="250"/>
      <c r="I48" s="14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4" customFormat="1" ht="23.45" customHeight="1" x14ac:dyDescent="0.35">
      <c r="A49" s="213" t="s">
        <v>98</v>
      </c>
      <c r="B49" s="214"/>
      <c r="C49" s="230">
        <v>1121477</v>
      </c>
      <c r="D49" s="158">
        <v>1500000</v>
      </c>
      <c r="E49" s="42"/>
      <c r="F49" s="61"/>
      <c r="G49" s="238">
        <v>1500000</v>
      </c>
      <c r="H49" s="250"/>
      <c r="I49" s="14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s="4" customFormat="1" ht="23.45" customHeight="1" x14ac:dyDescent="0.35">
      <c r="A50" s="385" t="s">
        <v>237</v>
      </c>
      <c r="B50" s="386"/>
      <c r="C50" s="230">
        <v>350</v>
      </c>
      <c r="D50" s="158"/>
      <c r="E50" s="42"/>
      <c r="F50" s="61"/>
      <c r="G50" s="238"/>
      <c r="H50" s="250"/>
      <c r="I50" s="38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ht="23.45" customHeight="1" x14ac:dyDescent="0.3">
      <c r="A51" s="215"/>
      <c r="B51" s="215"/>
      <c r="C51" s="231"/>
      <c r="D51" s="131"/>
      <c r="E51" s="43"/>
      <c r="F51" s="41"/>
      <c r="G51" s="239"/>
      <c r="H51" s="251"/>
      <c r="I51" s="20"/>
    </row>
    <row r="52" spans="1:256" ht="23.45" customHeight="1" x14ac:dyDescent="0.35">
      <c r="A52" s="216" t="s">
        <v>220</v>
      </c>
      <c r="B52" s="216" t="s">
        <v>5</v>
      </c>
      <c r="C52" s="232">
        <f>SUM($C$54:$C$56)</f>
        <v>14295878.93</v>
      </c>
      <c r="D52" s="222">
        <f>SUM($D$54:$D$56)</f>
        <v>17000000</v>
      </c>
      <c r="E52" s="410" t="s">
        <v>93</v>
      </c>
      <c r="F52" s="55">
        <f>D52-G52</f>
        <v>2000000</v>
      </c>
      <c r="G52" s="240">
        <f>SUM($G$54:$G$56)</f>
        <v>15000000</v>
      </c>
      <c r="H52" s="252"/>
      <c r="I52" s="20"/>
    </row>
    <row r="53" spans="1:256" s="4" customFormat="1" ht="23.45" customHeight="1" x14ac:dyDescent="0.35">
      <c r="A53" s="463" t="s">
        <v>238</v>
      </c>
      <c r="B53" s="464"/>
      <c r="C53" s="233"/>
      <c r="D53" s="150"/>
      <c r="E53" s="419"/>
      <c r="F53" s="144"/>
      <c r="G53" s="241"/>
      <c r="H53" s="250"/>
      <c r="I53" s="147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s="4" customFormat="1" ht="23.45" customHeight="1" x14ac:dyDescent="0.35">
      <c r="A54" s="213" t="s">
        <v>222</v>
      </c>
      <c r="B54" s="214"/>
      <c r="C54" s="230">
        <v>2859175.79</v>
      </c>
      <c r="D54" s="158">
        <v>3400000</v>
      </c>
      <c r="E54" s="389" t="s">
        <v>93</v>
      </c>
      <c r="F54" s="61">
        <f>D54-G54</f>
        <v>400000</v>
      </c>
      <c r="G54" s="238">
        <v>3000000</v>
      </c>
      <c r="H54" s="250"/>
      <c r="I54" s="108">
        <f>8658010.93*15/100</f>
        <v>1298701.6394999998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s="4" customFormat="1" ht="23.45" customHeight="1" x14ac:dyDescent="0.35">
      <c r="A55" s="213" t="s">
        <v>99</v>
      </c>
      <c r="B55" s="214"/>
      <c r="C55" s="230">
        <v>4288763.68</v>
      </c>
      <c r="D55" s="223">
        <v>5100000</v>
      </c>
      <c r="E55" s="389" t="s">
        <v>93</v>
      </c>
      <c r="F55" s="61">
        <f>D55-G55</f>
        <v>600000</v>
      </c>
      <c r="G55" s="242">
        <v>4500000</v>
      </c>
      <c r="H55" s="250"/>
      <c r="I55" s="108">
        <f>8658010.93*30/100</f>
        <v>2597403.2789999996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s="4" customFormat="1" ht="23.45" customHeight="1" x14ac:dyDescent="0.35">
      <c r="A56" s="213" t="s">
        <v>223</v>
      </c>
      <c r="B56" s="214"/>
      <c r="C56" s="230">
        <v>7147939.46</v>
      </c>
      <c r="D56" s="223">
        <v>8500000</v>
      </c>
      <c r="E56" s="389" t="s">
        <v>93</v>
      </c>
      <c r="F56" s="61">
        <f>D56-G56</f>
        <v>1000000</v>
      </c>
      <c r="G56" s="242">
        <v>7500000</v>
      </c>
      <c r="H56" s="250"/>
      <c r="I56" s="108">
        <f>8658010.93*55/100</f>
        <v>4761906.0115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ht="23.45" customHeight="1" x14ac:dyDescent="0.35">
      <c r="A57" s="217"/>
      <c r="B57" s="215"/>
      <c r="C57" s="234"/>
      <c r="D57" s="224"/>
      <c r="E57" s="47"/>
      <c r="F57" s="41"/>
      <c r="G57" s="243"/>
      <c r="H57" s="251"/>
      <c r="I57" s="20"/>
    </row>
    <row r="58" spans="1:256" ht="20.100000000000001" customHeight="1" x14ac:dyDescent="0.3">
      <c r="A58" s="215"/>
      <c r="B58" s="215"/>
      <c r="C58" s="231"/>
      <c r="D58" s="131"/>
      <c r="E58" s="43"/>
      <c r="F58" s="43"/>
      <c r="G58" s="239"/>
      <c r="H58" s="251"/>
      <c r="I58" s="20"/>
    </row>
    <row r="59" spans="1:256" ht="20.100000000000001" customHeight="1" x14ac:dyDescent="0.3">
      <c r="A59" s="215"/>
      <c r="B59" s="215"/>
      <c r="C59" s="231"/>
      <c r="D59" s="131"/>
      <c r="E59" s="43"/>
      <c r="F59" s="43"/>
      <c r="G59" s="239"/>
      <c r="H59" s="251"/>
      <c r="I59" s="20"/>
    </row>
    <row r="60" spans="1:256" ht="20.100000000000001" customHeight="1" x14ac:dyDescent="0.3">
      <c r="A60" s="215"/>
      <c r="B60" s="215"/>
      <c r="C60" s="231"/>
      <c r="D60" s="131"/>
      <c r="E60" s="43"/>
      <c r="F60" s="43"/>
      <c r="G60" s="239"/>
      <c r="H60" s="251"/>
      <c r="I60" s="20"/>
    </row>
    <row r="61" spans="1:256" ht="20.100000000000001" customHeight="1" x14ac:dyDescent="0.3">
      <c r="A61" s="215"/>
      <c r="B61" s="215"/>
      <c r="C61" s="231"/>
      <c r="D61" s="131"/>
      <c r="E61" s="43"/>
      <c r="F61" s="43"/>
      <c r="G61" s="239"/>
      <c r="H61" s="251"/>
      <c r="I61" s="20"/>
    </row>
    <row r="62" spans="1:256" ht="20.100000000000001" customHeight="1" x14ac:dyDescent="0.3">
      <c r="A62" s="215"/>
      <c r="B62" s="215"/>
      <c r="C62" s="231"/>
      <c r="D62" s="131"/>
      <c r="E62" s="43"/>
      <c r="F62" s="43"/>
      <c r="G62" s="239"/>
      <c r="H62" s="251"/>
      <c r="I62" s="20"/>
    </row>
    <row r="63" spans="1:256" ht="20.100000000000001" customHeight="1" x14ac:dyDescent="0.3">
      <c r="A63" s="215"/>
      <c r="B63" s="215"/>
      <c r="C63" s="231"/>
      <c r="D63" s="131"/>
      <c r="E63" s="43"/>
      <c r="F63" s="43"/>
      <c r="G63" s="239"/>
      <c r="H63" s="251"/>
      <c r="I63" s="20"/>
    </row>
    <row r="64" spans="1:256" ht="20.100000000000001" customHeight="1" x14ac:dyDescent="0.3">
      <c r="A64" s="215"/>
      <c r="B64" s="215"/>
      <c r="C64" s="231"/>
      <c r="D64" s="131"/>
      <c r="E64" s="43"/>
      <c r="F64" s="43"/>
      <c r="G64" s="239"/>
      <c r="H64" s="251"/>
      <c r="I64" s="20"/>
    </row>
    <row r="65" spans="1:256" ht="20.100000000000001" customHeight="1" x14ac:dyDescent="0.3">
      <c r="A65" s="215"/>
      <c r="B65" s="215"/>
      <c r="C65" s="231"/>
      <c r="D65" s="131"/>
      <c r="E65" s="43"/>
      <c r="F65" s="43"/>
      <c r="G65" s="239"/>
      <c r="H65" s="251"/>
      <c r="I65" s="20"/>
    </row>
    <row r="66" spans="1:256" ht="20.100000000000001" customHeight="1" x14ac:dyDescent="0.3">
      <c r="A66" s="215"/>
      <c r="B66" s="215"/>
      <c r="C66" s="231"/>
      <c r="D66" s="131"/>
      <c r="E66" s="43"/>
      <c r="F66" s="43"/>
      <c r="G66" s="239"/>
      <c r="H66" s="251"/>
      <c r="I66" s="20"/>
    </row>
    <row r="67" spans="1:256" ht="20.100000000000001" customHeight="1" x14ac:dyDescent="0.3">
      <c r="A67" s="215"/>
      <c r="B67" s="215"/>
      <c r="C67" s="231"/>
      <c r="D67" s="131"/>
      <c r="E67" s="43"/>
      <c r="F67" s="43"/>
      <c r="G67" s="239"/>
      <c r="H67" s="251"/>
      <c r="I67" s="20"/>
    </row>
    <row r="68" spans="1:256" ht="20.100000000000001" customHeight="1" x14ac:dyDescent="0.3">
      <c r="A68" s="215"/>
      <c r="B68" s="215"/>
      <c r="C68" s="231"/>
      <c r="D68" s="131"/>
      <c r="E68" s="43"/>
      <c r="F68" s="43"/>
      <c r="G68" s="239"/>
      <c r="H68" s="251"/>
      <c r="I68" s="20"/>
    </row>
    <row r="69" spans="1:256" ht="20.100000000000001" customHeight="1" x14ac:dyDescent="0.3">
      <c r="A69" s="215"/>
      <c r="B69" s="215"/>
      <c r="C69" s="231"/>
      <c r="D69" s="131"/>
      <c r="E69" s="43"/>
      <c r="F69" s="43"/>
      <c r="G69" s="239"/>
      <c r="H69" s="251"/>
      <c r="I69" s="20"/>
    </row>
    <row r="70" spans="1:256" ht="20.100000000000001" customHeight="1" x14ac:dyDescent="0.3">
      <c r="A70" s="215"/>
      <c r="B70" s="215"/>
      <c r="C70" s="231"/>
      <c r="D70" s="131"/>
      <c r="E70" s="43"/>
      <c r="F70" s="43"/>
      <c r="G70" s="239"/>
      <c r="H70" s="251"/>
      <c r="I70" s="20"/>
    </row>
    <row r="71" spans="1:256" ht="20.100000000000001" customHeight="1" x14ac:dyDescent="0.3">
      <c r="A71" s="215"/>
      <c r="B71" s="215"/>
      <c r="C71" s="231"/>
      <c r="D71" s="131"/>
      <c r="E71" s="43"/>
      <c r="F71" s="43"/>
      <c r="G71" s="239"/>
      <c r="H71" s="251"/>
      <c r="I71" s="20"/>
    </row>
    <row r="72" spans="1:256" ht="20.100000000000001" customHeight="1" x14ac:dyDescent="0.3">
      <c r="A72" s="215"/>
      <c r="B72" s="215"/>
      <c r="C72" s="231"/>
      <c r="D72" s="131"/>
      <c r="E72" s="43"/>
      <c r="F72" s="43"/>
      <c r="G72" s="239"/>
      <c r="H72" s="251"/>
      <c r="I72" s="20"/>
    </row>
    <row r="73" spans="1:256" ht="20.100000000000001" customHeight="1" x14ac:dyDescent="0.3">
      <c r="A73" s="218"/>
      <c r="B73" s="218"/>
      <c r="C73" s="235"/>
      <c r="D73" s="96"/>
      <c r="E73" s="48"/>
      <c r="F73" s="48"/>
      <c r="G73" s="244"/>
      <c r="H73" s="253"/>
      <c r="I73" s="20"/>
    </row>
    <row r="74" spans="1:256" ht="23.45" customHeight="1" x14ac:dyDescent="0.35">
      <c r="A74" s="219" t="s">
        <v>100</v>
      </c>
      <c r="B74" s="220"/>
      <c r="C74" s="236">
        <f>SUM(C46+C52)</f>
        <v>33024136.620000001</v>
      </c>
      <c r="D74" s="225">
        <f>SUM(D46+D52)</f>
        <v>40600000</v>
      </c>
      <c r="E74" s="418" t="s">
        <v>93</v>
      </c>
      <c r="F74" s="179">
        <f>D74-G74</f>
        <v>1950000</v>
      </c>
      <c r="G74" s="245">
        <f>SUM(G46+G52)</f>
        <v>38650000</v>
      </c>
      <c r="H74" s="254"/>
      <c r="I74" s="20"/>
    </row>
    <row r="75" spans="1:256" s="17" customFormat="1" ht="23.45" customHeight="1" x14ac:dyDescent="0.35">
      <c r="A75" s="11"/>
      <c r="B75" s="9"/>
      <c r="C75" s="176"/>
      <c r="D75" s="10"/>
      <c r="E75" s="177"/>
      <c r="F75" s="178"/>
      <c r="G75" s="10"/>
      <c r="H75" s="9"/>
      <c r="I75" s="2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spans="1:256" ht="23.45" customHeight="1" x14ac:dyDescent="0.35">
      <c r="A76" s="457" t="s">
        <v>349</v>
      </c>
      <c r="B76" s="458"/>
      <c r="C76" s="458"/>
      <c r="D76" s="458"/>
      <c r="E76" s="458"/>
      <c r="F76" s="458"/>
      <c r="G76" s="458"/>
      <c r="H76" s="458"/>
      <c r="I76" s="20"/>
    </row>
    <row r="77" spans="1:256" ht="29.45" customHeight="1" x14ac:dyDescent="0.4">
      <c r="A77" s="421" t="s">
        <v>245</v>
      </c>
      <c r="B77" s="422"/>
      <c r="C77" s="422"/>
      <c r="D77" s="422"/>
      <c r="E77" s="422"/>
      <c r="F77" s="422"/>
      <c r="G77" s="422"/>
      <c r="H77" s="422"/>
      <c r="I77" s="20"/>
    </row>
    <row r="78" spans="1:256" ht="23.45" customHeight="1" x14ac:dyDescent="0.35">
      <c r="A78" s="84" t="s">
        <v>101</v>
      </c>
      <c r="B78" s="85"/>
      <c r="C78" s="85"/>
      <c r="D78" s="85"/>
      <c r="E78" s="85"/>
      <c r="F78" s="84" t="s">
        <v>102</v>
      </c>
      <c r="G78" s="85"/>
      <c r="H78" s="85"/>
      <c r="I78" s="20"/>
    </row>
    <row r="79" spans="1:256" ht="23.45" customHeight="1" x14ac:dyDescent="0.35">
      <c r="A79" s="7" t="s">
        <v>221</v>
      </c>
      <c r="B79" s="86"/>
      <c r="C79" s="86"/>
      <c r="D79" s="86"/>
      <c r="E79" s="86"/>
      <c r="F79" s="86"/>
      <c r="G79" s="86"/>
      <c r="H79" s="20"/>
      <c r="I79" s="20"/>
    </row>
    <row r="80" spans="1:256" s="156" customFormat="1" ht="23.45" customHeight="1" x14ac:dyDescent="0.35">
      <c r="A80" s="209"/>
      <c r="B80" s="160"/>
      <c r="C80" s="161" t="s">
        <v>103</v>
      </c>
      <c r="D80" s="453" t="s">
        <v>88</v>
      </c>
      <c r="E80" s="454"/>
      <c r="F80" s="454"/>
      <c r="G80" s="456"/>
      <c r="H80" s="248" t="s">
        <v>89</v>
      </c>
      <c r="I80" s="206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  <c r="CW80" s="155"/>
      <c r="CX80" s="155"/>
      <c r="CY80" s="155"/>
      <c r="CZ80" s="155"/>
      <c r="DA80" s="155"/>
      <c r="DB80" s="155"/>
      <c r="DC80" s="155"/>
      <c r="DD80" s="155"/>
      <c r="DE80" s="155"/>
      <c r="DF80" s="155"/>
      <c r="DG80" s="155"/>
      <c r="DH80" s="155"/>
      <c r="DI80" s="155"/>
      <c r="DJ80" s="155"/>
      <c r="DK80" s="155"/>
      <c r="DL80" s="155"/>
      <c r="DM80" s="155"/>
      <c r="DN80" s="155"/>
      <c r="DO80" s="155"/>
      <c r="DP80" s="155"/>
      <c r="DQ80" s="155"/>
      <c r="DR80" s="155"/>
      <c r="DS80" s="155"/>
      <c r="DT80" s="155"/>
      <c r="DU80" s="155"/>
      <c r="DV80" s="155"/>
      <c r="DW80" s="155"/>
      <c r="DX80" s="155"/>
      <c r="DY80" s="155"/>
      <c r="DZ80" s="155"/>
      <c r="EA80" s="155"/>
      <c r="EB80" s="155"/>
      <c r="EC80" s="155"/>
      <c r="ED80" s="155"/>
      <c r="EE80" s="155"/>
      <c r="EF80" s="155"/>
      <c r="EG80" s="155"/>
      <c r="EH80" s="155"/>
      <c r="EI80" s="155"/>
      <c r="EJ80" s="155"/>
      <c r="EK80" s="155"/>
      <c r="EL80" s="155"/>
      <c r="EM80" s="155"/>
      <c r="EN80" s="155"/>
      <c r="EO80" s="155"/>
      <c r="EP80" s="155"/>
      <c r="EQ80" s="155"/>
      <c r="ER80" s="155"/>
      <c r="ES80" s="155"/>
      <c r="ET80" s="155"/>
      <c r="EU80" s="155"/>
      <c r="EV80" s="155"/>
      <c r="EW80" s="155"/>
      <c r="EX80" s="155"/>
      <c r="EY80" s="155"/>
      <c r="EZ80" s="155"/>
      <c r="FA80" s="155"/>
      <c r="FB80" s="155"/>
      <c r="FC80" s="155"/>
      <c r="FD80" s="155"/>
      <c r="FE80" s="155"/>
      <c r="FF80" s="155"/>
      <c r="FG80" s="155"/>
      <c r="FH80" s="155"/>
      <c r="FI80" s="155"/>
      <c r="FJ80" s="155"/>
      <c r="FK80" s="155"/>
      <c r="FL80" s="155"/>
      <c r="FM80" s="155"/>
      <c r="FN80" s="155"/>
      <c r="FO80" s="155"/>
      <c r="FP80" s="155"/>
      <c r="FQ80" s="155"/>
      <c r="FR80" s="155"/>
      <c r="FS80" s="155"/>
      <c r="FT80" s="155"/>
      <c r="FU80" s="155"/>
      <c r="FV80" s="155"/>
      <c r="FW80" s="155"/>
      <c r="FX80" s="155"/>
      <c r="FY80" s="155"/>
      <c r="FZ80" s="155"/>
      <c r="GA80" s="155"/>
      <c r="GB80" s="155"/>
      <c r="GC80" s="155"/>
      <c r="GD80" s="155"/>
      <c r="GE80" s="155"/>
      <c r="GF80" s="155"/>
      <c r="GG80" s="155"/>
      <c r="GH80" s="155"/>
      <c r="GI80" s="155"/>
      <c r="GJ80" s="155"/>
      <c r="GK80" s="155"/>
      <c r="GL80" s="155"/>
      <c r="GM80" s="155"/>
      <c r="GN80" s="155"/>
      <c r="GO80" s="155"/>
      <c r="GP80" s="155"/>
      <c r="GQ80" s="155"/>
      <c r="GR80" s="155"/>
      <c r="GS80" s="155"/>
      <c r="GT80" s="155"/>
      <c r="GU80" s="155"/>
      <c r="GV80" s="155"/>
      <c r="GW80" s="155"/>
      <c r="GX80" s="155"/>
      <c r="GY80" s="155"/>
      <c r="GZ80" s="155"/>
      <c r="HA80" s="155"/>
      <c r="HB80" s="155"/>
      <c r="HC80" s="155"/>
      <c r="HD80" s="155"/>
      <c r="HE80" s="155"/>
      <c r="HF80" s="155"/>
      <c r="HG80" s="155"/>
      <c r="HH80" s="155"/>
      <c r="HI80" s="155"/>
      <c r="HJ80" s="155"/>
      <c r="HK80" s="155"/>
      <c r="HL80" s="155"/>
      <c r="HM80" s="155"/>
      <c r="HN80" s="155"/>
      <c r="HO80" s="155"/>
      <c r="HP80" s="155"/>
      <c r="HQ80" s="155"/>
      <c r="HR80" s="155"/>
      <c r="HS80" s="155"/>
      <c r="HT80" s="155"/>
      <c r="HU80" s="155"/>
      <c r="HV80" s="155"/>
      <c r="HW80" s="155"/>
      <c r="HX80" s="155"/>
      <c r="HY80" s="155"/>
      <c r="HZ80" s="155"/>
      <c r="IA80" s="155"/>
      <c r="IB80" s="155"/>
      <c r="IC80" s="155"/>
      <c r="ID80" s="155"/>
      <c r="IE80" s="155"/>
      <c r="IF80" s="155"/>
      <c r="IG80" s="155"/>
      <c r="IH80" s="155"/>
      <c r="II80" s="155"/>
      <c r="IJ80" s="155"/>
      <c r="IK80" s="155"/>
      <c r="IL80" s="155"/>
      <c r="IM80" s="155"/>
      <c r="IN80" s="155"/>
      <c r="IO80" s="155"/>
      <c r="IP80" s="155"/>
      <c r="IQ80" s="155"/>
      <c r="IR80" s="155"/>
      <c r="IS80" s="155"/>
      <c r="IT80" s="155"/>
      <c r="IU80" s="155"/>
      <c r="IV80" s="155"/>
    </row>
    <row r="81" spans="1:256" s="156" customFormat="1" ht="23.45" customHeight="1" x14ac:dyDescent="0.35">
      <c r="A81" s="148" t="s">
        <v>90</v>
      </c>
      <c r="B81" s="163"/>
      <c r="C81" s="164" t="s">
        <v>224</v>
      </c>
      <c r="D81" s="444" t="s">
        <v>225</v>
      </c>
      <c r="E81" s="165" t="s">
        <v>91</v>
      </c>
      <c r="F81" s="165" t="s">
        <v>92</v>
      </c>
      <c r="G81" s="451" t="s">
        <v>236</v>
      </c>
      <c r="H81" s="256" t="s">
        <v>82</v>
      </c>
      <c r="I81" s="206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  <c r="CW81" s="155"/>
      <c r="CX81" s="155"/>
      <c r="CY81" s="155"/>
      <c r="CZ81" s="155"/>
      <c r="DA81" s="155"/>
      <c r="DB81" s="155"/>
      <c r="DC81" s="155"/>
      <c r="DD81" s="155"/>
      <c r="DE81" s="155"/>
      <c r="DF81" s="155"/>
      <c r="DG81" s="155"/>
      <c r="DH81" s="155"/>
      <c r="DI81" s="155"/>
      <c r="DJ81" s="155"/>
      <c r="DK81" s="155"/>
      <c r="DL81" s="155"/>
      <c r="DM81" s="155"/>
      <c r="DN81" s="155"/>
      <c r="DO81" s="155"/>
      <c r="DP81" s="155"/>
      <c r="DQ81" s="155"/>
      <c r="DR81" s="155"/>
      <c r="DS81" s="155"/>
      <c r="DT81" s="155"/>
      <c r="DU81" s="155"/>
      <c r="DV81" s="155"/>
      <c r="DW81" s="155"/>
      <c r="DX81" s="155"/>
      <c r="DY81" s="155"/>
      <c r="DZ81" s="155"/>
      <c r="EA81" s="155"/>
      <c r="EB81" s="155"/>
      <c r="EC81" s="155"/>
      <c r="ED81" s="155"/>
      <c r="EE81" s="155"/>
      <c r="EF81" s="155"/>
      <c r="EG81" s="155"/>
      <c r="EH81" s="155"/>
      <c r="EI81" s="155"/>
      <c r="EJ81" s="155"/>
      <c r="EK81" s="155"/>
      <c r="EL81" s="155"/>
      <c r="EM81" s="155"/>
      <c r="EN81" s="155"/>
      <c r="EO81" s="155"/>
      <c r="EP81" s="155"/>
      <c r="EQ81" s="155"/>
      <c r="ER81" s="155"/>
      <c r="ES81" s="155"/>
      <c r="ET81" s="155"/>
      <c r="EU81" s="155"/>
      <c r="EV81" s="155"/>
      <c r="EW81" s="155"/>
      <c r="EX81" s="155"/>
      <c r="EY81" s="155"/>
      <c r="EZ81" s="155"/>
      <c r="FA81" s="155"/>
      <c r="FB81" s="155"/>
      <c r="FC81" s="155"/>
      <c r="FD81" s="155"/>
      <c r="FE81" s="155"/>
      <c r="FF81" s="155"/>
      <c r="FG81" s="155"/>
      <c r="FH81" s="155"/>
      <c r="FI81" s="155"/>
      <c r="FJ81" s="155"/>
      <c r="FK81" s="155"/>
      <c r="FL81" s="155"/>
      <c r="FM81" s="155"/>
      <c r="FN81" s="155"/>
      <c r="FO81" s="155"/>
      <c r="FP81" s="155"/>
      <c r="FQ81" s="155"/>
      <c r="FR81" s="155"/>
      <c r="FS81" s="155"/>
      <c r="FT81" s="155"/>
      <c r="FU81" s="155"/>
      <c r="FV81" s="155"/>
      <c r="FW81" s="155"/>
      <c r="FX81" s="155"/>
      <c r="FY81" s="155"/>
      <c r="FZ81" s="155"/>
      <c r="GA81" s="155"/>
      <c r="GB81" s="155"/>
      <c r="GC81" s="155"/>
      <c r="GD81" s="155"/>
      <c r="GE81" s="155"/>
      <c r="GF81" s="155"/>
      <c r="GG81" s="155"/>
      <c r="GH81" s="155"/>
      <c r="GI81" s="155"/>
      <c r="GJ81" s="155"/>
      <c r="GK81" s="155"/>
      <c r="GL81" s="155"/>
      <c r="GM81" s="155"/>
      <c r="GN81" s="155"/>
      <c r="GO81" s="155"/>
      <c r="GP81" s="155"/>
      <c r="GQ81" s="155"/>
      <c r="GR81" s="155"/>
      <c r="GS81" s="155"/>
      <c r="GT81" s="155"/>
      <c r="GU81" s="155"/>
      <c r="GV81" s="155"/>
      <c r="GW81" s="155"/>
      <c r="GX81" s="155"/>
      <c r="GY81" s="155"/>
      <c r="GZ81" s="155"/>
      <c r="HA81" s="155"/>
      <c r="HB81" s="155"/>
      <c r="HC81" s="155"/>
      <c r="HD81" s="155"/>
      <c r="HE81" s="155"/>
      <c r="HF81" s="155"/>
      <c r="HG81" s="155"/>
      <c r="HH81" s="155"/>
      <c r="HI81" s="155"/>
      <c r="HJ81" s="155"/>
      <c r="HK81" s="155"/>
      <c r="HL81" s="155"/>
      <c r="HM81" s="155"/>
      <c r="HN81" s="155"/>
      <c r="HO81" s="155"/>
      <c r="HP81" s="155"/>
      <c r="HQ81" s="155"/>
      <c r="HR81" s="155"/>
      <c r="HS81" s="155"/>
      <c r="HT81" s="155"/>
      <c r="HU81" s="155"/>
      <c r="HV81" s="155"/>
      <c r="HW81" s="155"/>
      <c r="HX81" s="155"/>
      <c r="HY81" s="155"/>
      <c r="HZ81" s="155"/>
      <c r="IA81" s="155"/>
      <c r="IB81" s="155"/>
      <c r="IC81" s="155"/>
      <c r="ID81" s="155"/>
      <c r="IE81" s="155"/>
      <c r="IF81" s="155"/>
      <c r="IG81" s="155"/>
      <c r="IH81" s="155"/>
      <c r="II81" s="155"/>
      <c r="IJ81" s="155"/>
      <c r="IK81" s="155"/>
      <c r="IL81" s="155"/>
      <c r="IM81" s="155"/>
      <c r="IN81" s="155"/>
      <c r="IO81" s="155"/>
      <c r="IP81" s="155"/>
      <c r="IQ81" s="155"/>
      <c r="IR81" s="155"/>
      <c r="IS81" s="155"/>
      <c r="IT81" s="155"/>
      <c r="IU81" s="155"/>
      <c r="IV81" s="155"/>
    </row>
    <row r="82" spans="1:256" s="156" customFormat="1" ht="23.45" customHeight="1" x14ac:dyDescent="0.35">
      <c r="A82" s="207"/>
      <c r="B82" s="166"/>
      <c r="C82" s="167"/>
      <c r="D82" s="448"/>
      <c r="E82" s="122" t="s">
        <v>93</v>
      </c>
      <c r="F82" s="122" t="s">
        <v>94</v>
      </c>
      <c r="G82" s="452"/>
      <c r="H82" s="247"/>
      <c r="I82" s="206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  <c r="CW82" s="155"/>
      <c r="CX82" s="155"/>
      <c r="CY82" s="155"/>
      <c r="CZ82" s="155"/>
      <c r="DA82" s="155"/>
      <c r="DB82" s="155"/>
      <c r="DC82" s="155"/>
      <c r="DD82" s="155"/>
      <c r="DE82" s="155"/>
      <c r="DF82" s="155"/>
      <c r="DG82" s="155"/>
      <c r="DH82" s="155"/>
      <c r="DI82" s="155"/>
      <c r="DJ82" s="155"/>
      <c r="DK82" s="155"/>
      <c r="DL82" s="155"/>
      <c r="DM82" s="155"/>
      <c r="DN82" s="155"/>
      <c r="DO82" s="155"/>
      <c r="DP82" s="155"/>
      <c r="DQ82" s="155"/>
      <c r="DR82" s="155"/>
      <c r="DS82" s="155"/>
      <c r="DT82" s="155"/>
      <c r="DU82" s="155"/>
      <c r="DV82" s="155"/>
      <c r="DW82" s="155"/>
      <c r="DX82" s="155"/>
      <c r="DY82" s="155"/>
      <c r="DZ82" s="155"/>
      <c r="EA82" s="155"/>
      <c r="EB82" s="155"/>
      <c r="EC82" s="155"/>
      <c r="ED82" s="155"/>
      <c r="EE82" s="155"/>
      <c r="EF82" s="155"/>
      <c r="EG82" s="155"/>
      <c r="EH82" s="155"/>
      <c r="EI82" s="155"/>
      <c r="EJ82" s="155"/>
      <c r="EK82" s="155"/>
      <c r="EL82" s="155"/>
      <c r="EM82" s="155"/>
      <c r="EN82" s="155"/>
      <c r="EO82" s="155"/>
      <c r="EP82" s="155"/>
      <c r="EQ82" s="155"/>
      <c r="ER82" s="155"/>
      <c r="ES82" s="155"/>
      <c r="ET82" s="155"/>
      <c r="EU82" s="155"/>
      <c r="EV82" s="155"/>
      <c r="EW82" s="155"/>
      <c r="EX82" s="155"/>
      <c r="EY82" s="155"/>
      <c r="EZ82" s="155"/>
      <c r="FA82" s="155"/>
      <c r="FB82" s="155"/>
      <c r="FC82" s="155"/>
      <c r="FD82" s="155"/>
      <c r="FE82" s="155"/>
      <c r="FF82" s="155"/>
      <c r="FG82" s="155"/>
      <c r="FH82" s="155"/>
      <c r="FI82" s="155"/>
      <c r="FJ82" s="155"/>
      <c r="FK82" s="155"/>
      <c r="FL82" s="155"/>
      <c r="FM82" s="155"/>
      <c r="FN82" s="155"/>
      <c r="FO82" s="155"/>
      <c r="FP82" s="155"/>
      <c r="FQ82" s="155"/>
      <c r="FR82" s="155"/>
      <c r="FS82" s="155"/>
      <c r="FT82" s="155"/>
      <c r="FU82" s="155"/>
      <c r="FV82" s="155"/>
      <c r="FW82" s="155"/>
      <c r="FX82" s="155"/>
      <c r="FY82" s="155"/>
      <c r="FZ82" s="155"/>
      <c r="GA82" s="155"/>
      <c r="GB82" s="155"/>
      <c r="GC82" s="155"/>
      <c r="GD82" s="155"/>
      <c r="GE82" s="155"/>
      <c r="GF82" s="155"/>
      <c r="GG82" s="155"/>
      <c r="GH82" s="155"/>
      <c r="GI82" s="155"/>
      <c r="GJ82" s="155"/>
      <c r="GK82" s="155"/>
      <c r="GL82" s="155"/>
      <c r="GM82" s="155"/>
      <c r="GN82" s="155"/>
      <c r="GO82" s="155"/>
      <c r="GP82" s="155"/>
      <c r="GQ82" s="155"/>
      <c r="GR82" s="155"/>
      <c r="GS82" s="155"/>
      <c r="GT82" s="155"/>
      <c r="GU82" s="155"/>
      <c r="GV82" s="155"/>
      <c r="GW82" s="155"/>
      <c r="GX82" s="155"/>
      <c r="GY82" s="155"/>
      <c r="GZ82" s="155"/>
      <c r="HA82" s="155"/>
      <c r="HB82" s="155"/>
      <c r="HC82" s="155"/>
      <c r="HD82" s="155"/>
      <c r="HE82" s="155"/>
      <c r="HF82" s="155"/>
      <c r="HG82" s="155"/>
      <c r="HH82" s="155"/>
      <c r="HI82" s="155"/>
      <c r="HJ82" s="155"/>
      <c r="HK82" s="155"/>
      <c r="HL82" s="155"/>
      <c r="HM82" s="155"/>
      <c r="HN82" s="155"/>
      <c r="HO82" s="155"/>
      <c r="HP82" s="155"/>
      <c r="HQ82" s="155"/>
      <c r="HR82" s="155"/>
      <c r="HS82" s="155"/>
      <c r="HT82" s="155"/>
      <c r="HU82" s="155"/>
      <c r="HV82" s="155"/>
      <c r="HW82" s="155"/>
      <c r="HX82" s="155"/>
      <c r="HY82" s="155"/>
      <c r="HZ82" s="155"/>
      <c r="IA82" s="155"/>
      <c r="IB82" s="155"/>
      <c r="IC82" s="155"/>
      <c r="ID82" s="155"/>
      <c r="IE82" s="155"/>
      <c r="IF82" s="155"/>
      <c r="IG82" s="155"/>
      <c r="IH82" s="155"/>
      <c r="II82" s="155"/>
      <c r="IJ82" s="155"/>
      <c r="IK82" s="155"/>
      <c r="IL82" s="155"/>
      <c r="IM82" s="155"/>
      <c r="IN82" s="155"/>
      <c r="IO82" s="155"/>
      <c r="IP82" s="155"/>
      <c r="IQ82" s="155"/>
      <c r="IR82" s="155"/>
      <c r="IS82" s="155"/>
      <c r="IT82" s="155"/>
      <c r="IU82" s="155"/>
      <c r="IV82" s="155"/>
    </row>
    <row r="83" spans="1:256" s="137" customFormat="1" ht="23.45" customHeight="1" x14ac:dyDescent="0.35">
      <c r="A83" s="211" t="s">
        <v>23</v>
      </c>
      <c r="B83" s="87" t="s">
        <v>5</v>
      </c>
      <c r="C83" s="34">
        <f>SUM(C84)</f>
        <v>2602352</v>
      </c>
      <c r="D83" s="35">
        <f>SUM(D84)</f>
        <v>3148000</v>
      </c>
      <c r="E83" s="52" t="s">
        <v>91</v>
      </c>
      <c r="F83" s="79">
        <f>G83-D83</f>
        <v>182000</v>
      </c>
      <c r="G83" s="237">
        <f>SUM(G84)</f>
        <v>3330000</v>
      </c>
      <c r="H83" s="249"/>
      <c r="I83" s="9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  <c r="BW83" s="136"/>
      <c r="BX83" s="136"/>
      <c r="BY83" s="136"/>
      <c r="BZ83" s="136"/>
      <c r="CA83" s="136"/>
      <c r="CB83" s="136"/>
      <c r="CC83" s="136"/>
      <c r="CD83" s="136"/>
      <c r="CE83" s="136"/>
      <c r="CF83" s="136"/>
      <c r="CG83" s="136"/>
      <c r="CH83" s="136"/>
      <c r="CI83" s="136"/>
      <c r="CJ83" s="136"/>
      <c r="CK83" s="136"/>
      <c r="CL83" s="136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6"/>
      <c r="DL83" s="136"/>
      <c r="DM83" s="136"/>
      <c r="DN83" s="136"/>
      <c r="DO83" s="136"/>
      <c r="DP83" s="136"/>
      <c r="DQ83" s="136"/>
      <c r="DR83" s="136"/>
      <c r="DS83" s="136"/>
      <c r="DT83" s="136"/>
      <c r="DU83" s="136"/>
      <c r="DV83" s="136"/>
      <c r="DW83" s="136"/>
      <c r="DX83" s="136"/>
      <c r="DY83" s="136"/>
      <c r="DZ83" s="136"/>
      <c r="EA83" s="136"/>
      <c r="EB83" s="136"/>
      <c r="EC83" s="136"/>
      <c r="ED83" s="136"/>
      <c r="EE83" s="136"/>
      <c r="EF83" s="136"/>
      <c r="EG83" s="136"/>
      <c r="EH83" s="136"/>
      <c r="EI83" s="136"/>
      <c r="EJ83" s="136"/>
      <c r="EK83" s="136"/>
      <c r="EL83" s="136"/>
      <c r="EM83" s="136"/>
      <c r="EN83" s="136"/>
      <c r="EO83" s="136"/>
      <c r="EP83" s="136"/>
      <c r="EQ83" s="136"/>
      <c r="ER83" s="136"/>
      <c r="ES83" s="136"/>
      <c r="ET83" s="136"/>
      <c r="EU83" s="136"/>
      <c r="EV83" s="136"/>
      <c r="EW83" s="136"/>
      <c r="EX83" s="136"/>
      <c r="EY83" s="136"/>
      <c r="EZ83" s="136"/>
      <c r="FA83" s="136"/>
      <c r="FB83" s="136"/>
      <c r="FC83" s="136"/>
      <c r="FD83" s="136"/>
      <c r="FE83" s="136"/>
      <c r="FF83" s="136"/>
      <c r="FG83" s="136"/>
      <c r="FH83" s="136"/>
      <c r="FI83" s="136"/>
      <c r="FJ83" s="136"/>
      <c r="FK83" s="136"/>
      <c r="FL83" s="136"/>
      <c r="FM83" s="136"/>
      <c r="FN83" s="136"/>
      <c r="FO83" s="136"/>
      <c r="FP83" s="136"/>
      <c r="FQ83" s="136"/>
      <c r="FR83" s="136"/>
      <c r="FS83" s="136"/>
      <c r="FT83" s="136"/>
      <c r="FU83" s="136"/>
      <c r="FV83" s="136"/>
      <c r="FW83" s="136"/>
      <c r="FX83" s="136"/>
      <c r="FY83" s="136"/>
      <c r="FZ83" s="136"/>
      <c r="GA83" s="136"/>
      <c r="GB83" s="136"/>
      <c r="GC83" s="136"/>
      <c r="GD83" s="136"/>
      <c r="GE83" s="136"/>
      <c r="GF83" s="136"/>
      <c r="GG83" s="136"/>
      <c r="GH83" s="136"/>
      <c r="GI83" s="136"/>
      <c r="GJ83" s="136"/>
      <c r="GK83" s="136"/>
      <c r="GL83" s="136"/>
      <c r="GM83" s="136"/>
      <c r="GN83" s="136"/>
      <c r="GO83" s="136"/>
      <c r="GP83" s="136"/>
      <c r="GQ83" s="136"/>
      <c r="GR83" s="136"/>
      <c r="GS83" s="136"/>
      <c r="GT83" s="136"/>
      <c r="GU83" s="136"/>
      <c r="GV83" s="136"/>
      <c r="GW83" s="136"/>
      <c r="GX83" s="136"/>
      <c r="GY83" s="136"/>
      <c r="GZ83" s="136"/>
      <c r="HA83" s="136"/>
      <c r="HB83" s="136"/>
      <c r="HC83" s="136"/>
      <c r="HD83" s="136"/>
      <c r="HE83" s="136"/>
      <c r="HF83" s="136"/>
      <c r="HG83" s="136"/>
      <c r="HH83" s="136"/>
      <c r="HI83" s="136"/>
      <c r="HJ83" s="136"/>
      <c r="HK83" s="136"/>
      <c r="HL83" s="136"/>
      <c r="HM83" s="136"/>
      <c r="HN83" s="136"/>
      <c r="HO83" s="136"/>
      <c r="HP83" s="136"/>
      <c r="HQ83" s="136"/>
      <c r="HR83" s="136"/>
      <c r="HS83" s="136"/>
      <c r="HT83" s="136"/>
      <c r="HU83" s="136"/>
      <c r="HV83" s="136"/>
      <c r="HW83" s="136"/>
      <c r="HX83" s="136"/>
      <c r="HY83" s="136"/>
      <c r="HZ83" s="136"/>
      <c r="IA83" s="136"/>
      <c r="IB83" s="136"/>
      <c r="IC83" s="136"/>
      <c r="ID83" s="136"/>
      <c r="IE83" s="136"/>
      <c r="IF83" s="136"/>
      <c r="IG83" s="136"/>
      <c r="IH83" s="136"/>
      <c r="II83" s="136"/>
      <c r="IJ83" s="136"/>
      <c r="IK83" s="136"/>
      <c r="IL83" s="136"/>
      <c r="IM83" s="136"/>
      <c r="IN83" s="136"/>
      <c r="IO83" s="136"/>
      <c r="IP83" s="136"/>
      <c r="IQ83" s="136"/>
      <c r="IR83" s="136"/>
      <c r="IS83" s="136"/>
      <c r="IT83" s="136"/>
      <c r="IU83" s="136"/>
      <c r="IV83" s="136"/>
    </row>
    <row r="84" spans="1:256" s="137" customFormat="1" ht="23.25" customHeight="1" x14ac:dyDescent="0.35">
      <c r="A84" s="216" t="s">
        <v>104</v>
      </c>
      <c r="B84" s="89" t="s">
        <v>5</v>
      </c>
      <c r="C84" s="44">
        <f>SUM(C85:C86)</f>
        <v>2602352</v>
      </c>
      <c r="D84" s="45">
        <f>SUM(D85:D86)</f>
        <v>3148000</v>
      </c>
      <c r="E84" s="53" t="s">
        <v>105</v>
      </c>
      <c r="F84" s="60">
        <f>G84-D84</f>
        <v>182000</v>
      </c>
      <c r="G84" s="240">
        <f>SUM(G85:G86)</f>
        <v>3330000</v>
      </c>
      <c r="H84" s="252"/>
      <c r="I84" s="9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6"/>
      <c r="BX84" s="136"/>
      <c r="BY84" s="136"/>
      <c r="BZ84" s="136"/>
      <c r="CA84" s="136"/>
      <c r="CB84" s="136"/>
      <c r="CC84" s="136"/>
      <c r="CD84" s="136"/>
      <c r="CE84" s="136"/>
      <c r="CF84" s="136"/>
      <c r="CG84" s="136"/>
      <c r="CH84" s="136"/>
      <c r="CI84" s="136"/>
      <c r="CJ84" s="136"/>
      <c r="CK84" s="136"/>
      <c r="CL84" s="136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  <c r="DM84" s="136"/>
      <c r="DN84" s="136"/>
      <c r="DO84" s="136"/>
      <c r="DP84" s="136"/>
      <c r="DQ84" s="136"/>
      <c r="DR84" s="136"/>
      <c r="DS84" s="136"/>
      <c r="DT84" s="136"/>
      <c r="DU84" s="136"/>
      <c r="DV84" s="136"/>
      <c r="DW84" s="136"/>
      <c r="DX84" s="136"/>
      <c r="DY84" s="136"/>
      <c r="DZ84" s="136"/>
      <c r="EA84" s="136"/>
      <c r="EB84" s="136"/>
      <c r="EC84" s="136"/>
      <c r="ED84" s="136"/>
      <c r="EE84" s="136"/>
      <c r="EF84" s="136"/>
      <c r="EG84" s="136"/>
      <c r="EH84" s="136"/>
      <c r="EI84" s="136"/>
      <c r="EJ84" s="136"/>
      <c r="EK84" s="136"/>
      <c r="EL84" s="136"/>
      <c r="EM84" s="136"/>
      <c r="EN84" s="136"/>
      <c r="EO84" s="136"/>
      <c r="EP84" s="136"/>
      <c r="EQ84" s="136"/>
      <c r="ER84" s="136"/>
      <c r="ES84" s="136"/>
      <c r="ET84" s="136"/>
      <c r="EU84" s="136"/>
      <c r="EV84" s="136"/>
      <c r="EW84" s="136"/>
      <c r="EX84" s="136"/>
      <c r="EY84" s="136"/>
      <c r="EZ84" s="136"/>
      <c r="FA84" s="136"/>
      <c r="FB84" s="136"/>
      <c r="FC84" s="136"/>
      <c r="FD84" s="136"/>
      <c r="FE84" s="136"/>
      <c r="FF84" s="136"/>
      <c r="FG84" s="136"/>
      <c r="FH84" s="136"/>
      <c r="FI84" s="136"/>
      <c r="FJ84" s="136"/>
      <c r="FK84" s="136"/>
      <c r="FL84" s="136"/>
      <c r="FM84" s="136"/>
      <c r="FN84" s="136"/>
      <c r="FO84" s="136"/>
      <c r="FP84" s="136"/>
      <c r="FQ84" s="136"/>
      <c r="FR84" s="136"/>
      <c r="FS84" s="136"/>
      <c r="FT84" s="136"/>
      <c r="FU84" s="136"/>
      <c r="FV84" s="136"/>
      <c r="FW84" s="136"/>
      <c r="FX84" s="136"/>
      <c r="FY84" s="136"/>
      <c r="FZ84" s="136"/>
      <c r="GA84" s="136"/>
      <c r="GB84" s="136"/>
      <c r="GC84" s="136"/>
      <c r="GD84" s="136"/>
      <c r="GE84" s="136"/>
      <c r="GF84" s="136"/>
      <c r="GG84" s="136"/>
      <c r="GH84" s="136"/>
      <c r="GI84" s="136"/>
      <c r="GJ84" s="136"/>
      <c r="GK84" s="136"/>
      <c r="GL84" s="136"/>
      <c r="GM84" s="136"/>
      <c r="GN84" s="136"/>
      <c r="GO84" s="136"/>
      <c r="GP84" s="136"/>
      <c r="GQ84" s="136"/>
      <c r="GR84" s="136"/>
      <c r="GS84" s="136"/>
      <c r="GT84" s="136"/>
      <c r="GU84" s="136"/>
      <c r="GV84" s="136"/>
      <c r="GW84" s="136"/>
      <c r="GX84" s="136"/>
      <c r="GY84" s="136"/>
      <c r="GZ84" s="136"/>
      <c r="HA84" s="136"/>
      <c r="HB84" s="136"/>
      <c r="HC84" s="136"/>
      <c r="HD84" s="136"/>
      <c r="HE84" s="136"/>
      <c r="HF84" s="136"/>
      <c r="HG84" s="136"/>
      <c r="HH84" s="136"/>
      <c r="HI84" s="136"/>
      <c r="HJ84" s="136"/>
      <c r="HK84" s="136"/>
      <c r="HL84" s="136"/>
      <c r="HM84" s="136"/>
      <c r="HN84" s="136"/>
      <c r="HO84" s="136"/>
      <c r="HP84" s="136"/>
      <c r="HQ84" s="136"/>
      <c r="HR84" s="136"/>
      <c r="HS84" s="136"/>
      <c r="HT84" s="136"/>
      <c r="HU84" s="136"/>
      <c r="HV84" s="136"/>
      <c r="HW84" s="136"/>
      <c r="HX84" s="136"/>
      <c r="HY84" s="136"/>
      <c r="HZ84" s="136"/>
      <c r="IA84" s="136"/>
      <c r="IB84" s="136"/>
      <c r="IC84" s="136"/>
      <c r="ID84" s="136"/>
      <c r="IE84" s="136"/>
      <c r="IF84" s="136"/>
      <c r="IG84" s="136"/>
      <c r="IH84" s="136"/>
      <c r="II84" s="136"/>
      <c r="IJ84" s="136"/>
      <c r="IK84" s="136"/>
      <c r="IL84" s="136"/>
      <c r="IM84" s="136"/>
      <c r="IN84" s="136"/>
      <c r="IO84" s="136"/>
      <c r="IP84" s="136"/>
      <c r="IQ84" s="136"/>
      <c r="IR84" s="136"/>
      <c r="IS84" s="136"/>
      <c r="IT84" s="136"/>
      <c r="IU84" s="136"/>
      <c r="IV84" s="136"/>
    </row>
    <row r="85" spans="1:256" s="4" customFormat="1" ht="23.45" customHeight="1" x14ac:dyDescent="0.35">
      <c r="A85" s="213" t="s">
        <v>25</v>
      </c>
      <c r="B85" s="145"/>
      <c r="C85" s="80">
        <v>2488352</v>
      </c>
      <c r="D85" s="81">
        <v>3034000</v>
      </c>
      <c r="E85" s="40" t="s">
        <v>105</v>
      </c>
      <c r="F85" s="144">
        <f>G85-D85</f>
        <v>182000</v>
      </c>
      <c r="G85" s="238">
        <v>3216000</v>
      </c>
      <c r="H85" s="250"/>
      <c r="I85" s="14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s="4" customFormat="1" ht="23.45" customHeight="1" x14ac:dyDescent="0.35">
      <c r="A86" s="396" t="s">
        <v>327</v>
      </c>
      <c r="B86" s="145"/>
      <c r="C86" s="80">
        <v>114000</v>
      </c>
      <c r="D86" s="81">
        <v>114000</v>
      </c>
      <c r="E86" s="47"/>
      <c r="F86" s="144"/>
      <c r="G86" s="238">
        <v>114000</v>
      </c>
      <c r="H86" s="250"/>
      <c r="I86" s="147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s="137" customFormat="1" ht="23.45" customHeight="1" x14ac:dyDescent="0.35">
      <c r="A87" s="216" t="s">
        <v>26</v>
      </c>
      <c r="B87" s="89" t="s">
        <v>5</v>
      </c>
      <c r="C87" s="44">
        <f>SUM(C88+C102+C132+C138)</f>
        <v>1512653.13</v>
      </c>
      <c r="D87" s="45">
        <f>SUM(D88+D102+D132+D138)</f>
        <v>2057400</v>
      </c>
      <c r="E87" s="53" t="s">
        <v>91</v>
      </c>
      <c r="F87" s="55">
        <f>SUM(E88:F88)</f>
        <v>28200</v>
      </c>
      <c r="G87" s="240">
        <f>SUM(G88+G102+G132+G138)</f>
        <v>2085600</v>
      </c>
      <c r="H87" s="252"/>
      <c r="I87" s="9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  <c r="DM87" s="136"/>
      <c r="DN87" s="136"/>
      <c r="DO87" s="136"/>
      <c r="DP87" s="136"/>
      <c r="DQ87" s="136"/>
      <c r="DR87" s="136"/>
      <c r="DS87" s="136"/>
      <c r="DT87" s="136"/>
      <c r="DU87" s="136"/>
      <c r="DV87" s="136"/>
      <c r="DW87" s="136"/>
      <c r="DX87" s="136"/>
      <c r="DY87" s="136"/>
      <c r="DZ87" s="136"/>
      <c r="EA87" s="136"/>
      <c r="EB87" s="136"/>
      <c r="EC87" s="136"/>
      <c r="ED87" s="136"/>
      <c r="EE87" s="136"/>
      <c r="EF87" s="136"/>
      <c r="EG87" s="136"/>
      <c r="EH87" s="136"/>
      <c r="EI87" s="136"/>
      <c r="EJ87" s="136"/>
      <c r="EK87" s="136"/>
      <c r="EL87" s="136"/>
      <c r="EM87" s="136"/>
      <c r="EN87" s="136"/>
      <c r="EO87" s="136"/>
      <c r="EP87" s="136"/>
      <c r="EQ87" s="136"/>
      <c r="ER87" s="136"/>
      <c r="ES87" s="136"/>
      <c r="ET87" s="136"/>
      <c r="EU87" s="136"/>
      <c r="EV87" s="136"/>
      <c r="EW87" s="136"/>
      <c r="EX87" s="136"/>
      <c r="EY87" s="136"/>
      <c r="EZ87" s="136"/>
      <c r="FA87" s="136"/>
      <c r="FB87" s="136"/>
      <c r="FC87" s="136"/>
      <c r="FD87" s="136"/>
      <c r="FE87" s="136"/>
      <c r="FF87" s="136"/>
      <c r="FG87" s="136"/>
      <c r="FH87" s="136"/>
      <c r="FI87" s="136"/>
      <c r="FJ87" s="136"/>
      <c r="FK87" s="136"/>
      <c r="FL87" s="136"/>
      <c r="FM87" s="136"/>
      <c r="FN87" s="136"/>
      <c r="FO87" s="136"/>
      <c r="FP87" s="136"/>
      <c r="FQ87" s="136"/>
      <c r="FR87" s="136"/>
      <c r="FS87" s="136"/>
      <c r="FT87" s="136"/>
      <c r="FU87" s="136"/>
      <c r="FV87" s="136"/>
      <c r="FW87" s="136"/>
      <c r="FX87" s="136"/>
      <c r="FY87" s="136"/>
      <c r="FZ87" s="136"/>
      <c r="GA87" s="136"/>
      <c r="GB87" s="136"/>
      <c r="GC87" s="136"/>
      <c r="GD87" s="136"/>
      <c r="GE87" s="136"/>
      <c r="GF87" s="136"/>
      <c r="GG87" s="136"/>
      <c r="GH87" s="136"/>
      <c r="GI87" s="136"/>
      <c r="GJ87" s="136"/>
      <c r="GK87" s="136"/>
      <c r="GL87" s="136"/>
      <c r="GM87" s="136"/>
      <c r="GN87" s="136"/>
      <c r="GO87" s="136"/>
      <c r="GP87" s="136"/>
      <c r="GQ87" s="136"/>
      <c r="GR87" s="136"/>
      <c r="GS87" s="136"/>
      <c r="GT87" s="136"/>
      <c r="GU87" s="136"/>
      <c r="GV87" s="136"/>
      <c r="GW87" s="136"/>
      <c r="GX87" s="136"/>
      <c r="GY87" s="136"/>
      <c r="GZ87" s="136"/>
      <c r="HA87" s="136"/>
      <c r="HB87" s="136"/>
      <c r="HC87" s="136"/>
      <c r="HD87" s="136"/>
      <c r="HE87" s="136"/>
      <c r="HF87" s="136"/>
      <c r="HG87" s="136"/>
      <c r="HH87" s="136"/>
      <c r="HI87" s="136"/>
      <c r="HJ87" s="136"/>
      <c r="HK87" s="136"/>
      <c r="HL87" s="136"/>
      <c r="HM87" s="136"/>
      <c r="HN87" s="136"/>
      <c r="HO87" s="136"/>
      <c r="HP87" s="136"/>
      <c r="HQ87" s="136"/>
      <c r="HR87" s="136"/>
      <c r="HS87" s="136"/>
      <c r="HT87" s="136"/>
      <c r="HU87" s="136"/>
      <c r="HV87" s="136"/>
      <c r="HW87" s="136"/>
      <c r="HX87" s="136"/>
      <c r="HY87" s="136"/>
      <c r="HZ87" s="136"/>
      <c r="IA87" s="136"/>
      <c r="IB87" s="136"/>
      <c r="IC87" s="136"/>
      <c r="ID87" s="136"/>
      <c r="IE87" s="136"/>
      <c r="IF87" s="136"/>
      <c r="IG87" s="136"/>
      <c r="IH87" s="136"/>
      <c r="II87" s="136"/>
      <c r="IJ87" s="136"/>
      <c r="IK87" s="136"/>
      <c r="IL87" s="136"/>
      <c r="IM87" s="136"/>
      <c r="IN87" s="136"/>
      <c r="IO87" s="136"/>
      <c r="IP87" s="136"/>
      <c r="IQ87" s="136"/>
      <c r="IR87" s="136"/>
      <c r="IS87" s="136"/>
      <c r="IT87" s="136"/>
      <c r="IU87" s="136"/>
      <c r="IV87" s="136"/>
    </row>
    <row r="88" spans="1:256" s="137" customFormat="1" ht="23.45" customHeight="1" x14ac:dyDescent="0.35">
      <c r="A88" s="216" t="s">
        <v>106</v>
      </c>
      <c r="B88" s="89" t="s">
        <v>5</v>
      </c>
      <c r="C88" s="44">
        <f>SUM(C89:C101)</f>
        <v>1228200.6499999999</v>
      </c>
      <c r="D88" s="45">
        <f>SUM(D89:D101)</f>
        <v>1471400</v>
      </c>
      <c r="E88" s="53" t="s">
        <v>91</v>
      </c>
      <c r="F88" s="55">
        <f>G88-D88</f>
        <v>28200</v>
      </c>
      <c r="G88" s="240">
        <f>SUM(G89:G101)</f>
        <v>1499600</v>
      </c>
      <c r="H88" s="252"/>
      <c r="I88" s="9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6"/>
      <c r="DL88" s="136"/>
      <c r="DM88" s="136"/>
      <c r="DN88" s="136"/>
      <c r="DO88" s="136"/>
      <c r="DP88" s="136"/>
      <c r="DQ88" s="136"/>
      <c r="DR88" s="136"/>
      <c r="DS88" s="136"/>
      <c r="DT88" s="136"/>
      <c r="DU88" s="136"/>
      <c r="DV88" s="136"/>
      <c r="DW88" s="136"/>
      <c r="DX88" s="136"/>
      <c r="DY88" s="136"/>
      <c r="DZ88" s="136"/>
      <c r="EA88" s="136"/>
      <c r="EB88" s="136"/>
      <c r="EC88" s="136"/>
      <c r="ED88" s="136"/>
      <c r="EE88" s="136"/>
      <c r="EF88" s="136"/>
      <c r="EG88" s="136"/>
      <c r="EH88" s="136"/>
      <c r="EI88" s="136"/>
      <c r="EJ88" s="136"/>
      <c r="EK88" s="136"/>
      <c r="EL88" s="136"/>
      <c r="EM88" s="136"/>
      <c r="EN88" s="136"/>
      <c r="EO88" s="136"/>
      <c r="EP88" s="136"/>
      <c r="EQ88" s="136"/>
      <c r="ER88" s="136"/>
      <c r="ES88" s="136"/>
      <c r="ET88" s="136"/>
      <c r="EU88" s="136"/>
      <c r="EV88" s="136"/>
      <c r="EW88" s="136"/>
      <c r="EX88" s="136"/>
      <c r="EY88" s="136"/>
      <c r="EZ88" s="136"/>
      <c r="FA88" s="136"/>
      <c r="FB88" s="136"/>
      <c r="FC88" s="136"/>
      <c r="FD88" s="136"/>
      <c r="FE88" s="136"/>
      <c r="FF88" s="136"/>
      <c r="FG88" s="136"/>
      <c r="FH88" s="136"/>
      <c r="FI88" s="136"/>
      <c r="FJ88" s="136"/>
      <c r="FK88" s="136"/>
      <c r="FL88" s="136"/>
      <c r="FM88" s="136"/>
      <c r="FN88" s="136"/>
      <c r="FO88" s="136"/>
      <c r="FP88" s="136"/>
      <c r="FQ88" s="136"/>
      <c r="FR88" s="136"/>
      <c r="FS88" s="136"/>
      <c r="FT88" s="136"/>
      <c r="FU88" s="136"/>
      <c r="FV88" s="136"/>
      <c r="FW88" s="136"/>
      <c r="FX88" s="136"/>
      <c r="FY88" s="136"/>
      <c r="FZ88" s="136"/>
      <c r="GA88" s="136"/>
      <c r="GB88" s="136"/>
      <c r="GC88" s="136"/>
      <c r="GD88" s="136"/>
      <c r="GE88" s="136"/>
      <c r="GF88" s="136"/>
      <c r="GG88" s="136"/>
      <c r="GH88" s="136"/>
      <c r="GI88" s="136"/>
      <c r="GJ88" s="136"/>
      <c r="GK88" s="136"/>
      <c r="GL88" s="136"/>
      <c r="GM88" s="136"/>
      <c r="GN88" s="136"/>
      <c r="GO88" s="136"/>
      <c r="GP88" s="136"/>
      <c r="GQ88" s="136"/>
      <c r="GR88" s="136"/>
      <c r="GS88" s="136"/>
      <c r="GT88" s="136"/>
      <c r="GU88" s="136"/>
      <c r="GV88" s="136"/>
      <c r="GW88" s="136"/>
      <c r="GX88" s="136"/>
      <c r="GY88" s="136"/>
      <c r="GZ88" s="136"/>
      <c r="HA88" s="136"/>
      <c r="HB88" s="136"/>
      <c r="HC88" s="136"/>
      <c r="HD88" s="136"/>
      <c r="HE88" s="136"/>
      <c r="HF88" s="136"/>
      <c r="HG88" s="136"/>
      <c r="HH88" s="136"/>
      <c r="HI88" s="136"/>
      <c r="HJ88" s="136"/>
      <c r="HK88" s="136"/>
      <c r="HL88" s="136"/>
      <c r="HM88" s="136"/>
      <c r="HN88" s="136"/>
      <c r="HO88" s="136"/>
      <c r="HP88" s="136"/>
      <c r="HQ88" s="136"/>
      <c r="HR88" s="136"/>
      <c r="HS88" s="136"/>
      <c r="HT88" s="136"/>
      <c r="HU88" s="136"/>
      <c r="HV88" s="136"/>
      <c r="HW88" s="136"/>
      <c r="HX88" s="136"/>
      <c r="HY88" s="136"/>
      <c r="HZ88" s="136"/>
      <c r="IA88" s="136"/>
      <c r="IB88" s="136"/>
      <c r="IC88" s="136"/>
      <c r="ID88" s="136"/>
      <c r="IE88" s="136"/>
      <c r="IF88" s="136"/>
      <c r="IG88" s="136"/>
      <c r="IH88" s="136"/>
      <c r="II88" s="136"/>
      <c r="IJ88" s="136"/>
      <c r="IK88" s="136"/>
      <c r="IL88" s="136"/>
      <c r="IM88" s="136"/>
      <c r="IN88" s="136"/>
      <c r="IO88" s="136"/>
      <c r="IP88" s="136"/>
      <c r="IQ88" s="136"/>
      <c r="IR88" s="136"/>
      <c r="IS88" s="136"/>
      <c r="IT88" s="136"/>
      <c r="IU88" s="136"/>
      <c r="IV88" s="136"/>
    </row>
    <row r="89" spans="1:256" s="4" customFormat="1" ht="23.45" customHeight="1" x14ac:dyDescent="0.35">
      <c r="A89" s="213" t="s">
        <v>28</v>
      </c>
      <c r="B89" s="145"/>
      <c r="C89" s="80">
        <v>163400</v>
      </c>
      <c r="D89" s="81">
        <v>200000</v>
      </c>
      <c r="E89" s="54"/>
      <c r="F89" s="157"/>
      <c r="G89" s="238">
        <v>200000</v>
      </c>
      <c r="H89" s="250"/>
      <c r="I89" s="147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s="4" customFormat="1" ht="23.45" customHeight="1" x14ac:dyDescent="0.35">
      <c r="A90" s="213" t="s">
        <v>29</v>
      </c>
      <c r="B90" s="158"/>
      <c r="C90" s="80">
        <v>249205</v>
      </c>
      <c r="D90" s="81">
        <v>303400</v>
      </c>
      <c r="E90" s="40" t="s">
        <v>91</v>
      </c>
      <c r="F90" s="61">
        <f>G90-D90</f>
        <v>18200</v>
      </c>
      <c r="G90" s="238">
        <v>321600</v>
      </c>
      <c r="H90" s="250"/>
      <c r="I90" s="147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s="4" customFormat="1" ht="23.45" customHeight="1" x14ac:dyDescent="0.35">
      <c r="A91" s="213" t="s">
        <v>107</v>
      </c>
      <c r="B91" s="145"/>
      <c r="C91" s="80"/>
      <c r="D91" s="81">
        <v>20000</v>
      </c>
      <c r="E91" s="36"/>
      <c r="F91" s="55"/>
      <c r="G91" s="238">
        <v>20000</v>
      </c>
      <c r="H91" s="250"/>
      <c r="I91" s="147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s="4" customFormat="1" ht="23.45" customHeight="1" x14ac:dyDescent="0.35">
      <c r="A92" s="213" t="s">
        <v>108</v>
      </c>
      <c r="B92" s="145"/>
      <c r="C92" s="80"/>
      <c r="D92" s="81"/>
      <c r="E92" s="56"/>
      <c r="F92" s="61"/>
      <c r="G92" s="238"/>
      <c r="H92" s="250"/>
      <c r="I92" s="147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s="4" customFormat="1" ht="23.45" customHeight="1" x14ac:dyDescent="0.35">
      <c r="A93" s="213" t="s">
        <v>109</v>
      </c>
      <c r="B93" s="145"/>
      <c r="C93" s="80"/>
      <c r="D93" s="81"/>
      <c r="E93" s="56"/>
      <c r="F93" s="61"/>
      <c r="G93" s="238"/>
      <c r="H93" s="250"/>
      <c r="I93" s="147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 s="4" customFormat="1" ht="23.45" customHeight="1" x14ac:dyDescent="0.35">
      <c r="A94" s="213" t="s">
        <v>110</v>
      </c>
      <c r="B94" s="145"/>
      <c r="C94" s="80"/>
      <c r="D94" s="81">
        <v>20000</v>
      </c>
      <c r="E94" s="46"/>
      <c r="F94" s="157"/>
      <c r="G94" s="238">
        <v>20000</v>
      </c>
      <c r="H94" s="250"/>
      <c r="I94" s="147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s="4" customFormat="1" ht="23.45" customHeight="1" x14ac:dyDescent="0.35">
      <c r="A95" s="213" t="s">
        <v>33</v>
      </c>
      <c r="B95" s="145"/>
      <c r="C95" s="80">
        <v>35826</v>
      </c>
      <c r="D95" s="81">
        <v>36000</v>
      </c>
      <c r="E95" s="47"/>
      <c r="F95" s="61"/>
      <c r="G95" s="238">
        <v>36000</v>
      </c>
      <c r="H95" s="250"/>
      <c r="I95" s="14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s="4" customFormat="1" ht="23.45" customHeight="1" x14ac:dyDescent="0.35">
      <c r="A96" s="213" t="s">
        <v>34</v>
      </c>
      <c r="B96" s="145"/>
      <c r="C96" s="80">
        <v>19200</v>
      </c>
      <c r="D96" s="81">
        <v>24000</v>
      </c>
      <c r="E96" s="54"/>
      <c r="F96" s="61"/>
      <c r="G96" s="238">
        <v>24000</v>
      </c>
      <c r="H96" s="250"/>
      <c r="I96" s="147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s="4" customFormat="1" ht="23.45" customHeight="1" x14ac:dyDescent="0.35">
      <c r="A97" s="213" t="s">
        <v>35</v>
      </c>
      <c r="B97" s="145"/>
      <c r="C97" s="80">
        <v>84000</v>
      </c>
      <c r="D97" s="81">
        <v>84000</v>
      </c>
      <c r="E97" s="54"/>
      <c r="F97" s="61"/>
      <c r="G97" s="238">
        <v>84000</v>
      </c>
      <c r="H97" s="250"/>
      <c r="I97" s="147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s="4" customFormat="1" ht="23.45" customHeight="1" x14ac:dyDescent="0.35">
      <c r="A98" s="213" t="s">
        <v>111</v>
      </c>
      <c r="B98" s="145"/>
      <c r="C98" s="80">
        <v>102400</v>
      </c>
      <c r="D98" s="81">
        <v>100000</v>
      </c>
      <c r="E98" s="40" t="s">
        <v>91</v>
      </c>
      <c r="F98" s="61">
        <f>G98-D98</f>
        <v>10000</v>
      </c>
      <c r="G98" s="238">
        <v>110000</v>
      </c>
      <c r="H98" s="250"/>
      <c r="I98" s="14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s="4" customFormat="1" ht="23.45" customHeight="1" x14ac:dyDescent="0.35">
      <c r="A99" s="213" t="s">
        <v>37</v>
      </c>
      <c r="B99" s="145"/>
      <c r="C99" s="157">
        <v>40590</v>
      </c>
      <c r="D99" s="81">
        <v>82000</v>
      </c>
      <c r="E99" s="47"/>
      <c r="F99" s="61"/>
      <c r="G99" s="238">
        <v>82000</v>
      </c>
      <c r="H99" s="250"/>
      <c r="I99" s="14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s="4" customFormat="1" ht="23.45" customHeight="1" x14ac:dyDescent="0.35">
      <c r="A100" s="213" t="s">
        <v>38</v>
      </c>
      <c r="B100" s="145"/>
      <c r="C100" s="80">
        <v>533579.65</v>
      </c>
      <c r="D100" s="81">
        <v>600000</v>
      </c>
      <c r="E100" s="47"/>
      <c r="F100" s="61"/>
      <c r="G100" s="238">
        <v>600000</v>
      </c>
      <c r="H100" s="250"/>
      <c r="I100" s="147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s="4" customFormat="1" ht="23.45" customHeight="1" x14ac:dyDescent="0.35">
      <c r="A101" s="213" t="s">
        <v>39</v>
      </c>
      <c r="B101" s="145"/>
      <c r="C101" s="157"/>
      <c r="D101" s="81">
        <v>2000</v>
      </c>
      <c r="E101" s="56"/>
      <c r="F101" s="61"/>
      <c r="G101" s="238">
        <v>2000</v>
      </c>
      <c r="H101" s="250"/>
      <c r="I101" s="147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s="137" customFormat="1" ht="23.45" customHeight="1" x14ac:dyDescent="0.35">
      <c r="A102" s="216" t="s">
        <v>112</v>
      </c>
      <c r="B102" s="89" t="s">
        <v>5</v>
      </c>
      <c r="C102" s="44">
        <f>SUM(C103+C121+C125+C127)</f>
        <v>132198.69</v>
      </c>
      <c r="D102" s="45">
        <f>SUM(D103+D121+D125+D127)</f>
        <v>359000</v>
      </c>
      <c r="E102" s="57"/>
      <c r="F102" s="55"/>
      <c r="G102" s="240">
        <f>SUM(G103+G121+G125+G127)</f>
        <v>359000</v>
      </c>
      <c r="H102" s="252"/>
      <c r="I102" s="9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136"/>
      <c r="CA102" s="136"/>
      <c r="CB102" s="136"/>
      <c r="CC102" s="136"/>
      <c r="CD102" s="136"/>
      <c r="CE102" s="136"/>
      <c r="CF102" s="136"/>
      <c r="CG102" s="136"/>
      <c r="CH102" s="136"/>
      <c r="CI102" s="136"/>
      <c r="CJ102" s="136"/>
      <c r="CK102" s="136"/>
      <c r="CL102" s="136"/>
      <c r="CM102" s="136"/>
      <c r="CN102" s="136"/>
      <c r="CO102" s="136"/>
      <c r="CP102" s="136"/>
      <c r="CQ102" s="136"/>
      <c r="CR102" s="136"/>
      <c r="CS102" s="136"/>
      <c r="CT102" s="136"/>
      <c r="CU102" s="136"/>
      <c r="CV102" s="136"/>
      <c r="CW102" s="136"/>
      <c r="CX102" s="136"/>
      <c r="CY102" s="136"/>
      <c r="CZ102" s="136"/>
      <c r="DA102" s="136"/>
      <c r="DB102" s="136"/>
      <c r="DC102" s="136"/>
      <c r="DD102" s="136"/>
      <c r="DE102" s="136"/>
      <c r="DF102" s="136"/>
      <c r="DG102" s="136"/>
      <c r="DH102" s="136"/>
      <c r="DI102" s="136"/>
      <c r="DJ102" s="136"/>
      <c r="DK102" s="136"/>
      <c r="DL102" s="136"/>
      <c r="DM102" s="136"/>
      <c r="DN102" s="136"/>
      <c r="DO102" s="136"/>
      <c r="DP102" s="136"/>
      <c r="DQ102" s="136"/>
      <c r="DR102" s="136"/>
      <c r="DS102" s="136"/>
      <c r="DT102" s="136"/>
      <c r="DU102" s="136"/>
      <c r="DV102" s="136"/>
      <c r="DW102" s="136"/>
      <c r="DX102" s="136"/>
      <c r="DY102" s="136"/>
      <c r="DZ102" s="136"/>
      <c r="EA102" s="136"/>
      <c r="EB102" s="136"/>
      <c r="EC102" s="136"/>
      <c r="ED102" s="136"/>
      <c r="EE102" s="136"/>
      <c r="EF102" s="136"/>
      <c r="EG102" s="136"/>
      <c r="EH102" s="136"/>
      <c r="EI102" s="136"/>
      <c r="EJ102" s="136"/>
      <c r="EK102" s="136"/>
      <c r="EL102" s="136"/>
      <c r="EM102" s="136"/>
      <c r="EN102" s="136"/>
      <c r="EO102" s="136"/>
      <c r="EP102" s="136"/>
      <c r="EQ102" s="136"/>
      <c r="ER102" s="136"/>
      <c r="ES102" s="136"/>
      <c r="ET102" s="136"/>
      <c r="EU102" s="136"/>
      <c r="EV102" s="136"/>
      <c r="EW102" s="136"/>
      <c r="EX102" s="136"/>
      <c r="EY102" s="136"/>
      <c r="EZ102" s="136"/>
      <c r="FA102" s="136"/>
      <c r="FB102" s="136"/>
      <c r="FC102" s="136"/>
      <c r="FD102" s="136"/>
      <c r="FE102" s="136"/>
      <c r="FF102" s="136"/>
      <c r="FG102" s="136"/>
      <c r="FH102" s="136"/>
      <c r="FI102" s="136"/>
      <c r="FJ102" s="136"/>
      <c r="FK102" s="136"/>
      <c r="FL102" s="136"/>
      <c r="FM102" s="136"/>
      <c r="FN102" s="136"/>
      <c r="FO102" s="136"/>
      <c r="FP102" s="136"/>
      <c r="FQ102" s="136"/>
      <c r="FR102" s="136"/>
      <c r="FS102" s="136"/>
      <c r="FT102" s="136"/>
      <c r="FU102" s="136"/>
      <c r="FV102" s="136"/>
      <c r="FW102" s="136"/>
      <c r="FX102" s="136"/>
      <c r="FY102" s="136"/>
      <c r="FZ102" s="136"/>
      <c r="GA102" s="136"/>
      <c r="GB102" s="136"/>
      <c r="GC102" s="136"/>
      <c r="GD102" s="136"/>
      <c r="GE102" s="136"/>
      <c r="GF102" s="136"/>
      <c r="GG102" s="136"/>
      <c r="GH102" s="136"/>
      <c r="GI102" s="136"/>
      <c r="GJ102" s="136"/>
      <c r="GK102" s="136"/>
      <c r="GL102" s="136"/>
      <c r="GM102" s="136"/>
      <c r="GN102" s="136"/>
      <c r="GO102" s="136"/>
      <c r="GP102" s="136"/>
      <c r="GQ102" s="136"/>
      <c r="GR102" s="136"/>
      <c r="GS102" s="136"/>
      <c r="GT102" s="136"/>
      <c r="GU102" s="136"/>
      <c r="GV102" s="136"/>
      <c r="GW102" s="136"/>
      <c r="GX102" s="136"/>
      <c r="GY102" s="136"/>
      <c r="GZ102" s="136"/>
      <c r="HA102" s="136"/>
      <c r="HB102" s="136"/>
      <c r="HC102" s="136"/>
      <c r="HD102" s="136"/>
      <c r="HE102" s="136"/>
      <c r="HF102" s="136"/>
      <c r="HG102" s="136"/>
      <c r="HH102" s="136"/>
      <c r="HI102" s="136"/>
      <c r="HJ102" s="136"/>
      <c r="HK102" s="136"/>
      <c r="HL102" s="136"/>
      <c r="HM102" s="136"/>
      <c r="HN102" s="136"/>
      <c r="HO102" s="136"/>
      <c r="HP102" s="136"/>
      <c r="HQ102" s="136"/>
      <c r="HR102" s="136"/>
      <c r="HS102" s="136"/>
      <c r="HT102" s="136"/>
      <c r="HU102" s="136"/>
      <c r="HV102" s="136"/>
      <c r="HW102" s="136"/>
      <c r="HX102" s="136"/>
      <c r="HY102" s="136"/>
      <c r="HZ102" s="136"/>
      <c r="IA102" s="136"/>
      <c r="IB102" s="136"/>
      <c r="IC102" s="136"/>
      <c r="ID102" s="136"/>
      <c r="IE102" s="136"/>
      <c r="IF102" s="136"/>
      <c r="IG102" s="136"/>
      <c r="IH102" s="136"/>
      <c r="II102" s="136"/>
      <c r="IJ102" s="136"/>
      <c r="IK102" s="136"/>
      <c r="IL102" s="136"/>
      <c r="IM102" s="136"/>
      <c r="IN102" s="136"/>
      <c r="IO102" s="136"/>
      <c r="IP102" s="136"/>
      <c r="IQ102" s="136"/>
      <c r="IR102" s="136"/>
      <c r="IS102" s="136"/>
      <c r="IT102" s="136"/>
      <c r="IU102" s="136"/>
      <c r="IV102" s="136"/>
    </row>
    <row r="103" spans="1:256" s="4" customFormat="1" ht="23.45" customHeight="1" x14ac:dyDescent="0.35">
      <c r="A103" s="216" t="s">
        <v>113</v>
      </c>
      <c r="B103" s="89" t="s">
        <v>5</v>
      </c>
      <c r="C103" s="44">
        <f>SUM(C104+C105+C106+C118+C119+C120)</f>
        <v>88480.69</v>
      </c>
      <c r="D103" s="45">
        <f>SUM(D104:D120)</f>
        <v>94000</v>
      </c>
      <c r="E103" s="54"/>
      <c r="F103" s="61"/>
      <c r="G103" s="240">
        <f>SUM(G104:G120)</f>
        <v>94000</v>
      </c>
      <c r="H103" s="250"/>
      <c r="I103" s="147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 s="4" customFormat="1" ht="23.45" customHeight="1" x14ac:dyDescent="0.35">
      <c r="A104" s="213" t="s">
        <v>42</v>
      </c>
      <c r="B104" s="145"/>
      <c r="C104" s="80">
        <v>1000</v>
      </c>
      <c r="D104" s="81">
        <v>1000</v>
      </c>
      <c r="E104" s="146"/>
      <c r="F104" s="61"/>
      <c r="G104" s="238">
        <v>1000</v>
      </c>
      <c r="H104" s="250"/>
      <c r="I104" s="147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 s="4" customFormat="1" ht="23.45" customHeight="1" x14ac:dyDescent="0.35">
      <c r="A105" s="213" t="s">
        <v>43</v>
      </c>
      <c r="B105" s="145"/>
      <c r="C105" s="157">
        <v>6540</v>
      </c>
      <c r="D105" s="81">
        <v>7000</v>
      </c>
      <c r="E105" s="146"/>
      <c r="F105" s="61"/>
      <c r="G105" s="238">
        <v>7000</v>
      </c>
      <c r="H105" s="250"/>
      <c r="I105" s="147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s="4" customFormat="1" ht="23.45" customHeight="1" x14ac:dyDescent="0.35">
      <c r="A106" s="396" t="s">
        <v>325</v>
      </c>
      <c r="B106" s="150"/>
      <c r="C106" s="157">
        <v>60000</v>
      </c>
      <c r="D106" s="81">
        <v>60000</v>
      </c>
      <c r="E106" s="82" t="s">
        <v>114</v>
      </c>
      <c r="F106" s="58" t="s">
        <v>114</v>
      </c>
      <c r="G106" s="238">
        <v>60000</v>
      </c>
      <c r="H106" s="250"/>
      <c r="I106" s="147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 ht="23.45" customHeight="1" x14ac:dyDescent="0.35">
      <c r="A107" s="255"/>
      <c r="B107" s="265"/>
      <c r="C107" s="266"/>
      <c r="D107" s="267"/>
      <c r="E107" s="265"/>
      <c r="F107" s="268"/>
      <c r="G107" s="267"/>
      <c r="H107" s="255"/>
      <c r="I107" s="20"/>
    </row>
    <row r="108" spans="1:256" ht="23.45" customHeight="1" x14ac:dyDescent="0.35">
      <c r="A108" s="20"/>
      <c r="B108" s="20"/>
      <c r="C108" s="366"/>
      <c r="D108" s="24"/>
      <c r="E108" s="20"/>
      <c r="F108" s="367"/>
      <c r="G108" s="24"/>
      <c r="H108" s="20"/>
      <c r="I108" s="20"/>
    </row>
    <row r="109" spans="1:256" ht="23.45" customHeight="1" x14ac:dyDescent="0.35">
      <c r="A109" s="20"/>
      <c r="B109" s="20"/>
      <c r="C109" s="366"/>
      <c r="D109" s="24"/>
      <c r="E109" s="20"/>
      <c r="F109" s="367"/>
      <c r="G109" s="24"/>
      <c r="H109" s="20"/>
      <c r="I109" s="20"/>
    </row>
    <row r="110" spans="1:256" ht="23.45" customHeight="1" x14ac:dyDescent="0.35">
      <c r="A110" s="20"/>
      <c r="B110" s="20"/>
      <c r="C110" s="366"/>
      <c r="D110" s="24"/>
      <c r="E110" s="20"/>
      <c r="F110" s="367"/>
      <c r="G110" s="24"/>
      <c r="H110" s="20"/>
      <c r="I110" s="20"/>
    </row>
    <row r="111" spans="1:256" ht="23.45" customHeight="1" x14ac:dyDescent="0.35">
      <c r="A111" s="457" t="s">
        <v>350</v>
      </c>
      <c r="B111" s="458"/>
      <c r="C111" s="458"/>
      <c r="D111" s="458"/>
      <c r="E111" s="458"/>
      <c r="F111" s="458"/>
      <c r="G111" s="458"/>
      <c r="H111" s="458"/>
      <c r="I111" s="20"/>
    </row>
    <row r="112" spans="1:256" ht="29.45" customHeight="1" x14ac:dyDescent="0.4">
      <c r="A112" s="421" t="s">
        <v>246</v>
      </c>
      <c r="B112" s="422"/>
      <c r="C112" s="422"/>
      <c r="D112" s="422"/>
      <c r="E112" s="422"/>
      <c r="F112" s="422"/>
      <c r="G112" s="422"/>
      <c r="H112" s="422"/>
      <c r="I112" s="20"/>
    </row>
    <row r="113" spans="1:256" ht="23.45" customHeight="1" x14ac:dyDescent="0.35">
      <c r="A113" s="84" t="s">
        <v>101</v>
      </c>
      <c r="B113" s="85"/>
      <c r="C113" s="85"/>
      <c r="D113" s="85"/>
      <c r="E113" s="85"/>
      <c r="F113" s="84" t="s">
        <v>102</v>
      </c>
      <c r="G113" s="85"/>
      <c r="H113" s="85"/>
      <c r="I113" s="20"/>
    </row>
    <row r="114" spans="1:256" ht="23.45" customHeight="1" x14ac:dyDescent="0.35">
      <c r="A114" s="7" t="s">
        <v>115</v>
      </c>
      <c r="B114" s="86"/>
      <c r="C114" s="86"/>
      <c r="D114" s="86"/>
      <c r="E114" s="86"/>
      <c r="F114" s="86"/>
      <c r="G114" s="86"/>
      <c r="H114" s="20"/>
      <c r="I114" s="20"/>
    </row>
    <row r="115" spans="1:256" s="156" customFormat="1" ht="23.45" customHeight="1" x14ac:dyDescent="0.35">
      <c r="A115" s="209"/>
      <c r="B115" s="160"/>
      <c r="C115" s="161" t="s">
        <v>103</v>
      </c>
      <c r="D115" s="453" t="s">
        <v>88</v>
      </c>
      <c r="E115" s="454"/>
      <c r="F115" s="454"/>
      <c r="G115" s="456"/>
      <c r="H115" s="248" t="s">
        <v>89</v>
      </c>
      <c r="I115" s="206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  <c r="CW115" s="155"/>
      <c r="CX115" s="155"/>
      <c r="CY115" s="155"/>
      <c r="CZ115" s="155"/>
      <c r="DA115" s="155"/>
      <c r="DB115" s="155"/>
      <c r="DC115" s="155"/>
      <c r="DD115" s="155"/>
      <c r="DE115" s="155"/>
      <c r="DF115" s="155"/>
      <c r="DG115" s="155"/>
      <c r="DH115" s="155"/>
      <c r="DI115" s="155"/>
      <c r="DJ115" s="155"/>
      <c r="DK115" s="155"/>
      <c r="DL115" s="155"/>
      <c r="DM115" s="155"/>
      <c r="DN115" s="155"/>
      <c r="DO115" s="155"/>
      <c r="DP115" s="155"/>
      <c r="DQ115" s="155"/>
      <c r="DR115" s="155"/>
      <c r="DS115" s="155"/>
      <c r="DT115" s="155"/>
      <c r="DU115" s="155"/>
      <c r="DV115" s="155"/>
      <c r="DW115" s="155"/>
      <c r="DX115" s="155"/>
      <c r="DY115" s="155"/>
      <c r="DZ115" s="155"/>
      <c r="EA115" s="155"/>
      <c r="EB115" s="155"/>
      <c r="EC115" s="155"/>
      <c r="ED115" s="155"/>
      <c r="EE115" s="155"/>
      <c r="EF115" s="155"/>
      <c r="EG115" s="155"/>
      <c r="EH115" s="155"/>
      <c r="EI115" s="155"/>
      <c r="EJ115" s="155"/>
      <c r="EK115" s="155"/>
      <c r="EL115" s="155"/>
      <c r="EM115" s="155"/>
      <c r="EN115" s="155"/>
      <c r="EO115" s="155"/>
      <c r="EP115" s="155"/>
      <c r="EQ115" s="155"/>
      <c r="ER115" s="155"/>
      <c r="ES115" s="155"/>
      <c r="ET115" s="155"/>
      <c r="EU115" s="155"/>
      <c r="EV115" s="155"/>
      <c r="EW115" s="155"/>
      <c r="EX115" s="155"/>
      <c r="EY115" s="155"/>
      <c r="EZ115" s="155"/>
      <c r="FA115" s="155"/>
      <c r="FB115" s="155"/>
      <c r="FC115" s="155"/>
      <c r="FD115" s="155"/>
      <c r="FE115" s="155"/>
      <c r="FF115" s="155"/>
      <c r="FG115" s="155"/>
      <c r="FH115" s="155"/>
      <c r="FI115" s="155"/>
      <c r="FJ115" s="155"/>
      <c r="FK115" s="155"/>
      <c r="FL115" s="155"/>
      <c r="FM115" s="155"/>
      <c r="FN115" s="155"/>
      <c r="FO115" s="155"/>
      <c r="FP115" s="155"/>
      <c r="FQ115" s="155"/>
      <c r="FR115" s="155"/>
      <c r="FS115" s="155"/>
      <c r="FT115" s="155"/>
      <c r="FU115" s="155"/>
      <c r="FV115" s="155"/>
      <c r="FW115" s="155"/>
      <c r="FX115" s="155"/>
      <c r="FY115" s="155"/>
      <c r="FZ115" s="155"/>
      <c r="GA115" s="155"/>
      <c r="GB115" s="155"/>
      <c r="GC115" s="155"/>
      <c r="GD115" s="155"/>
      <c r="GE115" s="155"/>
      <c r="GF115" s="155"/>
      <c r="GG115" s="155"/>
      <c r="GH115" s="155"/>
      <c r="GI115" s="155"/>
      <c r="GJ115" s="155"/>
      <c r="GK115" s="155"/>
      <c r="GL115" s="155"/>
      <c r="GM115" s="155"/>
      <c r="GN115" s="155"/>
      <c r="GO115" s="155"/>
      <c r="GP115" s="155"/>
      <c r="GQ115" s="155"/>
      <c r="GR115" s="155"/>
      <c r="GS115" s="155"/>
      <c r="GT115" s="155"/>
      <c r="GU115" s="155"/>
      <c r="GV115" s="155"/>
      <c r="GW115" s="155"/>
      <c r="GX115" s="155"/>
      <c r="GY115" s="155"/>
      <c r="GZ115" s="155"/>
      <c r="HA115" s="155"/>
      <c r="HB115" s="155"/>
      <c r="HC115" s="155"/>
      <c r="HD115" s="155"/>
      <c r="HE115" s="155"/>
      <c r="HF115" s="155"/>
      <c r="HG115" s="155"/>
      <c r="HH115" s="155"/>
      <c r="HI115" s="155"/>
      <c r="HJ115" s="155"/>
      <c r="HK115" s="155"/>
      <c r="HL115" s="155"/>
      <c r="HM115" s="155"/>
      <c r="HN115" s="155"/>
      <c r="HO115" s="155"/>
      <c r="HP115" s="155"/>
      <c r="HQ115" s="155"/>
      <c r="HR115" s="155"/>
      <c r="HS115" s="155"/>
      <c r="HT115" s="155"/>
      <c r="HU115" s="155"/>
      <c r="HV115" s="155"/>
      <c r="HW115" s="155"/>
      <c r="HX115" s="155"/>
      <c r="HY115" s="155"/>
      <c r="HZ115" s="155"/>
      <c r="IA115" s="155"/>
      <c r="IB115" s="155"/>
      <c r="IC115" s="155"/>
      <c r="ID115" s="155"/>
      <c r="IE115" s="155"/>
      <c r="IF115" s="155"/>
      <c r="IG115" s="155"/>
      <c r="IH115" s="155"/>
      <c r="II115" s="155"/>
      <c r="IJ115" s="155"/>
      <c r="IK115" s="155"/>
      <c r="IL115" s="155"/>
      <c r="IM115" s="155"/>
      <c r="IN115" s="155"/>
      <c r="IO115" s="155"/>
      <c r="IP115" s="155"/>
      <c r="IQ115" s="155"/>
      <c r="IR115" s="155"/>
      <c r="IS115" s="155"/>
      <c r="IT115" s="155"/>
      <c r="IU115" s="155"/>
      <c r="IV115" s="155"/>
    </row>
    <row r="116" spans="1:256" s="156" customFormat="1" ht="23.45" customHeight="1" x14ac:dyDescent="0.35">
      <c r="A116" s="148" t="s">
        <v>90</v>
      </c>
      <c r="B116" s="163"/>
      <c r="C116" s="164" t="s">
        <v>224</v>
      </c>
      <c r="D116" s="444" t="s">
        <v>225</v>
      </c>
      <c r="E116" s="165" t="s">
        <v>91</v>
      </c>
      <c r="F116" s="165" t="s">
        <v>92</v>
      </c>
      <c r="G116" s="451" t="s">
        <v>236</v>
      </c>
      <c r="H116" s="256" t="s">
        <v>82</v>
      </c>
      <c r="I116" s="206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  <c r="CW116" s="155"/>
      <c r="CX116" s="155"/>
      <c r="CY116" s="155"/>
      <c r="CZ116" s="155"/>
      <c r="DA116" s="155"/>
      <c r="DB116" s="155"/>
      <c r="DC116" s="155"/>
      <c r="DD116" s="155"/>
      <c r="DE116" s="155"/>
      <c r="DF116" s="155"/>
      <c r="DG116" s="155"/>
      <c r="DH116" s="155"/>
      <c r="DI116" s="155"/>
      <c r="DJ116" s="155"/>
      <c r="DK116" s="155"/>
      <c r="DL116" s="155"/>
      <c r="DM116" s="155"/>
      <c r="DN116" s="155"/>
      <c r="DO116" s="155"/>
      <c r="DP116" s="155"/>
      <c r="DQ116" s="155"/>
      <c r="DR116" s="155"/>
      <c r="DS116" s="155"/>
      <c r="DT116" s="155"/>
      <c r="DU116" s="155"/>
      <c r="DV116" s="155"/>
      <c r="DW116" s="155"/>
      <c r="DX116" s="155"/>
      <c r="DY116" s="155"/>
      <c r="DZ116" s="155"/>
      <c r="EA116" s="155"/>
      <c r="EB116" s="155"/>
      <c r="EC116" s="155"/>
      <c r="ED116" s="155"/>
      <c r="EE116" s="155"/>
      <c r="EF116" s="155"/>
      <c r="EG116" s="155"/>
      <c r="EH116" s="155"/>
      <c r="EI116" s="155"/>
      <c r="EJ116" s="155"/>
      <c r="EK116" s="155"/>
      <c r="EL116" s="155"/>
      <c r="EM116" s="155"/>
      <c r="EN116" s="155"/>
      <c r="EO116" s="155"/>
      <c r="EP116" s="155"/>
      <c r="EQ116" s="155"/>
      <c r="ER116" s="155"/>
      <c r="ES116" s="155"/>
      <c r="ET116" s="155"/>
      <c r="EU116" s="155"/>
      <c r="EV116" s="155"/>
      <c r="EW116" s="155"/>
      <c r="EX116" s="155"/>
      <c r="EY116" s="155"/>
      <c r="EZ116" s="155"/>
      <c r="FA116" s="155"/>
      <c r="FB116" s="155"/>
      <c r="FC116" s="155"/>
      <c r="FD116" s="155"/>
      <c r="FE116" s="155"/>
      <c r="FF116" s="155"/>
      <c r="FG116" s="155"/>
      <c r="FH116" s="155"/>
      <c r="FI116" s="155"/>
      <c r="FJ116" s="155"/>
      <c r="FK116" s="155"/>
      <c r="FL116" s="155"/>
      <c r="FM116" s="155"/>
      <c r="FN116" s="155"/>
      <c r="FO116" s="155"/>
      <c r="FP116" s="155"/>
      <c r="FQ116" s="155"/>
      <c r="FR116" s="155"/>
      <c r="FS116" s="155"/>
      <c r="FT116" s="155"/>
      <c r="FU116" s="155"/>
      <c r="FV116" s="155"/>
      <c r="FW116" s="155"/>
      <c r="FX116" s="155"/>
      <c r="FY116" s="155"/>
      <c r="FZ116" s="155"/>
      <c r="GA116" s="155"/>
      <c r="GB116" s="155"/>
      <c r="GC116" s="155"/>
      <c r="GD116" s="155"/>
      <c r="GE116" s="155"/>
      <c r="GF116" s="155"/>
      <c r="GG116" s="155"/>
      <c r="GH116" s="155"/>
      <c r="GI116" s="155"/>
      <c r="GJ116" s="155"/>
      <c r="GK116" s="155"/>
      <c r="GL116" s="155"/>
      <c r="GM116" s="155"/>
      <c r="GN116" s="155"/>
      <c r="GO116" s="155"/>
      <c r="GP116" s="155"/>
      <c r="GQ116" s="155"/>
      <c r="GR116" s="155"/>
      <c r="GS116" s="155"/>
      <c r="GT116" s="155"/>
      <c r="GU116" s="155"/>
      <c r="GV116" s="155"/>
      <c r="GW116" s="155"/>
      <c r="GX116" s="155"/>
      <c r="GY116" s="155"/>
      <c r="GZ116" s="155"/>
      <c r="HA116" s="155"/>
      <c r="HB116" s="155"/>
      <c r="HC116" s="155"/>
      <c r="HD116" s="155"/>
      <c r="HE116" s="155"/>
      <c r="HF116" s="155"/>
      <c r="HG116" s="155"/>
      <c r="HH116" s="155"/>
      <c r="HI116" s="155"/>
      <c r="HJ116" s="155"/>
      <c r="HK116" s="155"/>
      <c r="HL116" s="155"/>
      <c r="HM116" s="155"/>
      <c r="HN116" s="155"/>
      <c r="HO116" s="155"/>
      <c r="HP116" s="155"/>
      <c r="HQ116" s="155"/>
      <c r="HR116" s="155"/>
      <c r="HS116" s="155"/>
      <c r="HT116" s="155"/>
      <c r="HU116" s="155"/>
      <c r="HV116" s="155"/>
      <c r="HW116" s="155"/>
      <c r="HX116" s="155"/>
      <c r="HY116" s="155"/>
      <c r="HZ116" s="155"/>
      <c r="IA116" s="155"/>
      <c r="IB116" s="155"/>
      <c r="IC116" s="155"/>
      <c r="ID116" s="155"/>
      <c r="IE116" s="155"/>
      <c r="IF116" s="155"/>
      <c r="IG116" s="155"/>
      <c r="IH116" s="155"/>
      <c r="II116" s="155"/>
      <c r="IJ116" s="155"/>
      <c r="IK116" s="155"/>
      <c r="IL116" s="155"/>
      <c r="IM116" s="155"/>
      <c r="IN116" s="155"/>
      <c r="IO116" s="155"/>
      <c r="IP116" s="155"/>
      <c r="IQ116" s="155"/>
      <c r="IR116" s="155"/>
      <c r="IS116" s="155"/>
      <c r="IT116" s="155"/>
      <c r="IU116" s="155"/>
      <c r="IV116" s="155"/>
    </row>
    <row r="117" spans="1:256" s="156" customFormat="1" ht="23.45" customHeight="1" x14ac:dyDescent="0.35">
      <c r="A117" s="207"/>
      <c r="B117" s="168"/>
      <c r="C117" s="169"/>
      <c r="D117" s="445"/>
      <c r="E117" s="170" t="s">
        <v>93</v>
      </c>
      <c r="F117" s="170" t="s">
        <v>94</v>
      </c>
      <c r="G117" s="459"/>
      <c r="H117" s="247"/>
      <c r="I117" s="206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  <c r="CW117" s="155"/>
      <c r="CX117" s="155"/>
      <c r="CY117" s="155"/>
      <c r="CZ117" s="155"/>
      <c r="DA117" s="155"/>
      <c r="DB117" s="155"/>
      <c r="DC117" s="155"/>
      <c r="DD117" s="155"/>
      <c r="DE117" s="155"/>
      <c r="DF117" s="155"/>
      <c r="DG117" s="155"/>
      <c r="DH117" s="155"/>
      <c r="DI117" s="155"/>
      <c r="DJ117" s="155"/>
      <c r="DK117" s="155"/>
      <c r="DL117" s="155"/>
      <c r="DM117" s="155"/>
      <c r="DN117" s="155"/>
      <c r="DO117" s="155"/>
      <c r="DP117" s="155"/>
      <c r="DQ117" s="155"/>
      <c r="DR117" s="155"/>
      <c r="DS117" s="155"/>
      <c r="DT117" s="155"/>
      <c r="DU117" s="155"/>
      <c r="DV117" s="155"/>
      <c r="DW117" s="155"/>
      <c r="DX117" s="155"/>
      <c r="DY117" s="155"/>
      <c r="DZ117" s="155"/>
      <c r="EA117" s="155"/>
      <c r="EB117" s="155"/>
      <c r="EC117" s="155"/>
      <c r="ED117" s="155"/>
      <c r="EE117" s="155"/>
      <c r="EF117" s="155"/>
      <c r="EG117" s="155"/>
      <c r="EH117" s="155"/>
      <c r="EI117" s="155"/>
      <c r="EJ117" s="155"/>
      <c r="EK117" s="155"/>
      <c r="EL117" s="155"/>
      <c r="EM117" s="155"/>
      <c r="EN117" s="155"/>
      <c r="EO117" s="155"/>
      <c r="EP117" s="155"/>
      <c r="EQ117" s="155"/>
      <c r="ER117" s="155"/>
      <c r="ES117" s="155"/>
      <c r="ET117" s="155"/>
      <c r="EU117" s="155"/>
      <c r="EV117" s="155"/>
      <c r="EW117" s="155"/>
      <c r="EX117" s="155"/>
      <c r="EY117" s="155"/>
      <c r="EZ117" s="155"/>
      <c r="FA117" s="155"/>
      <c r="FB117" s="155"/>
      <c r="FC117" s="155"/>
      <c r="FD117" s="155"/>
      <c r="FE117" s="155"/>
      <c r="FF117" s="155"/>
      <c r="FG117" s="155"/>
      <c r="FH117" s="155"/>
      <c r="FI117" s="155"/>
      <c r="FJ117" s="155"/>
      <c r="FK117" s="155"/>
      <c r="FL117" s="155"/>
      <c r="FM117" s="155"/>
      <c r="FN117" s="155"/>
      <c r="FO117" s="155"/>
      <c r="FP117" s="155"/>
      <c r="FQ117" s="155"/>
      <c r="FR117" s="155"/>
      <c r="FS117" s="155"/>
      <c r="FT117" s="155"/>
      <c r="FU117" s="155"/>
      <c r="FV117" s="155"/>
      <c r="FW117" s="155"/>
      <c r="FX117" s="155"/>
      <c r="FY117" s="155"/>
      <c r="FZ117" s="155"/>
      <c r="GA117" s="155"/>
      <c r="GB117" s="155"/>
      <c r="GC117" s="155"/>
      <c r="GD117" s="155"/>
      <c r="GE117" s="155"/>
      <c r="GF117" s="155"/>
      <c r="GG117" s="155"/>
      <c r="GH117" s="155"/>
      <c r="GI117" s="155"/>
      <c r="GJ117" s="155"/>
      <c r="GK117" s="155"/>
      <c r="GL117" s="155"/>
      <c r="GM117" s="155"/>
      <c r="GN117" s="155"/>
      <c r="GO117" s="155"/>
      <c r="GP117" s="155"/>
      <c r="GQ117" s="155"/>
      <c r="GR117" s="155"/>
      <c r="GS117" s="155"/>
      <c r="GT117" s="155"/>
      <c r="GU117" s="155"/>
      <c r="GV117" s="155"/>
      <c r="GW117" s="155"/>
      <c r="GX117" s="155"/>
      <c r="GY117" s="155"/>
      <c r="GZ117" s="155"/>
      <c r="HA117" s="155"/>
      <c r="HB117" s="155"/>
      <c r="HC117" s="155"/>
      <c r="HD117" s="155"/>
      <c r="HE117" s="155"/>
      <c r="HF117" s="155"/>
      <c r="HG117" s="155"/>
      <c r="HH117" s="155"/>
      <c r="HI117" s="155"/>
      <c r="HJ117" s="155"/>
      <c r="HK117" s="155"/>
      <c r="HL117" s="155"/>
      <c r="HM117" s="155"/>
      <c r="HN117" s="155"/>
      <c r="HO117" s="155"/>
      <c r="HP117" s="155"/>
      <c r="HQ117" s="155"/>
      <c r="HR117" s="155"/>
      <c r="HS117" s="155"/>
      <c r="HT117" s="155"/>
      <c r="HU117" s="155"/>
      <c r="HV117" s="155"/>
      <c r="HW117" s="155"/>
      <c r="HX117" s="155"/>
      <c r="HY117" s="155"/>
      <c r="HZ117" s="155"/>
      <c r="IA117" s="155"/>
      <c r="IB117" s="155"/>
      <c r="IC117" s="155"/>
      <c r="ID117" s="155"/>
      <c r="IE117" s="155"/>
      <c r="IF117" s="155"/>
      <c r="IG117" s="155"/>
      <c r="IH117" s="155"/>
      <c r="II117" s="155"/>
      <c r="IJ117" s="155"/>
      <c r="IK117" s="155"/>
      <c r="IL117" s="155"/>
      <c r="IM117" s="155"/>
      <c r="IN117" s="155"/>
      <c r="IO117" s="155"/>
      <c r="IP117" s="155"/>
      <c r="IQ117" s="155"/>
      <c r="IR117" s="155"/>
      <c r="IS117" s="155"/>
      <c r="IT117" s="155"/>
      <c r="IU117" s="155"/>
      <c r="IV117" s="155"/>
    </row>
    <row r="118" spans="1:256" s="4" customFormat="1" ht="23.45" customHeight="1" x14ac:dyDescent="0.35">
      <c r="A118" s="258" t="s">
        <v>44</v>
      </c>
      <c r="B118" s="171"/>
      <c r="C118" s="172">
        <v>17940.689999999999</v>
      </c>
      <c r="D118" s="173">
        <v>20000</v>
      </c>
      <c r="E118" s="174"/>
      <c r="F118" s="175"/>
      <c r="G118" s="260">
        <v>20000</v>
      </c>
      <c r="H118" s="263"/>
      <c r="I118" s="147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</row>
    <row r="119" spans="1:256" s="4" customFormat="1" ht="23.45" customHeight="1" x14ac:dyDescent="0.35">
      <c r="A119" s="213" t="s">
        <v>45</v>
      </c>
      <c r="B119" s="145"/>
      <c r="C119" s="157">
        <v>3000</v>
      </c>
      <c r="D119" s="81">
        <v>3000</v>
      </c>
      <c r="E119" s="146"/>
      <c r="F119" s="61"/>
      <c r="G119" s="238">
        <v>3000</v>
      </c>
      <c r="H119" s="250"/>
      <c r="I119" s="147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spans="1:256" s="4" customFormat="1" ht="23.45" customHeight="1" x14ac:dyDescent="0.35">
      <c r="A120" s="213" t="s">
        <v>46</v>
      </c>
      <c r="B120" s="145"/>
      <c r="C120" s="144"/>
      <c r="D120" s="81">
        <v>3000</v>
      </c>
      <c r="E120" s="57"/>
      <c r="F120" s="55"/>
      <c r="G120" s="238">
        <v>3000</v>
      </c>
      <c r="H120" s="250"/>
      <c r="I120" s="147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</row>
    <row r="121" spans="1:256" s="4" customFormat="1" ht="24" customHeight="1" x14ac:dyDescent="0.35">
      <c r="A121" s="216" t="s">
        <v>116</v>
      </c>
      <c r="B121" s="89" t="s">
        <v>5</v>
      </c>
      <c r="C121" s="44"/>
      <c r="D121" s="45">
        <f>SUM(D122:D124)</f>
        <v>150000</v>
      </c>
      <c r="E121" s="42"/>
      <c r="F121" s="61"/>
      <c r="G121" s="240">
        <f>SUM(G122:G124)</f>
        <v>150000</v>
      </c>
      <c r="H121" s="250"/>
      <c r="I121" s="147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</row>
    <row r="122" spans="1:256" s="4" customFormat="1" ht="23.45" customHeight="1" x14ac:dyDescent="0.35">
      <c r="A122" s="213" t="s">
        <v>48</v>
      </c>
      <c r="B122" s="145"/>
      <c r="C122" s="80"/>
      <c r="D122" s="81">
        <v>100000</v>
      </c>
      <c r="E122" s="42"/>
      <c r="F122" s="61"/>
      <c r="G122" s="238">
        <v>100000</v>
      </c>
      <c r="H122" s="250"/>
      <c r="I122" s="147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</row>
    <row r="123" spans="1:256" s="4" customFormat="1" ht="23.45" customHeight="1" x14ac:dyDescent="0.35">
      <c r="A123" s="213" t="s">
        <v>49</v>
      </c>
      <c r="B123" s="145"/>
      <c r="C123" s="157"/>
      <c r="D123" s="81">
        <v>20000</v>
      </c>
      <c r="E123" s="54"/>
      <c r="F123" s="55"/>
      <c r="G123" s="238">
        <v>20000</v>
      </c>
      <c r="H123" s="250"/>
      <c r="I123" s="147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1:256" s="4" customFormat="1" ht="23.45" customHeight="1" x14ac:dyDescent="0.35">
      <c r="A124" s="213" t="s">
        <v>117</v>
      </c>
      <c r="B124" s="145"/>
      <c r="C124" s="157"/>
      <c r="D124" s="81">
        <v>30000</v>
      </c>
      <c r="E124" s="146"/>
      <c r="F124" s="55"/>
      <c r="G124" s="238">
        <v>30000</v>
      </c>
      <c r="H124" s="250"/>
      <c r="I124" s="147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1:256" s="4" customFormat="1" ht="23.45" customHeight="1" x14ac:dyDescent="0.35">
      <c r="A125" s="259" t="s">
        <v>118</v>
      </c>
      <c r="B125" s="89" t="s">
        <v>5</v>
      </c>
      <c r="C125" s="59"/>
      <c r="D125" s="60">
        <f>SUM(D126)</f>
        <v>5000</v>
      </c>
      <c r="E125" s="56"/>
      <c r="F125" s="61"/>
      <c r="G125" s="261">
        <f>SUM(G126)</f>
        <v>5000</v>
      </c>
      <c r="H125" s="250"/>
      <c r="I125" s="147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</row>
    <row r="126" spans="1:256" s="4" customFormat="1" ht="23.45" customHeight="1" x14ac:dyDescent="0.35">
      <c r="A126" s="213" t="s">
        <v>52</v>
      </c>
      <c r="B126" s="145"/>
      <c r="C126" s="144"/>
      <c r="D126" s="81">
        <v>5000</v>
      </c>
      <c r="E126" s="146"/>
      <c r="F126" s="61"/>
      <c r="G126" s="238">
        <v>5000</v>
      </c>
      <c r="H126" s="250"/>
      <c r="I126" s="147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1:256" s="4" customFormat="1" ht="23.45" customHeight="1" x14ac:dyDescent="0.35">
      <c r="A127" s="259" t="s">
        <v>119</v>
      </c>
      <c r="B127" s="89" t="s">
        <v>5</v>
      </c>
      <c r="C127" s="44">
        <f>SUM(C128:C131)</f>
        <v>43718</v>
      </c>
      <c r="D127" s="45">
        <f>SUM(D128:D131)</f>
        <v>110000</v>
      </c>
      <c r="E127" s="56"/>
      <c r="F127" s="61"/>
      <c r="G127" s="240">
        <f>SUM(G128:G131)</f>
        <v>110000</v>
      </c>
      <c r="H127" s="250"/>
      <c r="I127" s="147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:256" s="4" customFormat="1" ht="23.45" customHeight="1" x14ac:dyDescent="0.35">
      <c r="A128" s="216" t="s">
        <v>120</v>
      </c>
      <c r="B128" s="95"/>
      <c r="C128" s="56"/>
      <c r="D128" s="56"/>
      <c r="E128" s="56"/>
      <c r="F128" s="61"/>
      <c r="G128" s="262"/>
      <c r="H128" s="250"/>
      <c r="I128" s="147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:256" s="4" customFormat="1" ht="23.45" customHeight="1" x14ac:dyDescent="0.35">
      <c r="A129" s="213" t="s">
        <v>54</v>
      </c>
      <c r="B129" s="145"/>
      <c r="C129" s="80">
        <v>43718</v>
      </c>
      <c r="D129" s="81">
        <v>80000</v>
      </c>
      <c r="E129" s="146"/>
      <c r="F129" s="61"/>
      <c r="G129" s="238">
        <v>80000</v>
      </c>
      <c r="H129" s="250"/>
      <c r="I129" s="147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:256" s="4" customFormat="1" ht="23.45" customHeight="1" x14ac:dyDescent="0.35">
      <c r="A130" s="213" t="s">
        <v>121</v>
      </c>
      <c r="B130" s="145"/>
      <c r="C130" s="157"/>
      <c r="D130" s="81">
        <v>30000</v>
      </c>
      <c r="E130" s="146"/>
      <c r="F130" s="61"/>
      <c r="G130" s="238">
        <v>30000</v>
      </c>
      <c r="H130" s="250"/>
      <c r="I130" s="147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</row>
    <row r="131" spans="1:256" s="4" customFormat="1" ht="23.45" customHeight="1" x14ac:dyDescent="0.35">
      <c r="A131" s="213" t="s">
        <v>122</v>
      </c>
      <c r="B131" s="145"/>
      <c r="C131" s="144"/>
      <c r="D131" s="81"/>
      <c r="E131" s="146"/>
      <c r="F131" s="61"/>
      <c r="G131" s="238"/>
      <c r="H131" s="250"/>
      <c r="I131" s="147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</row>
    <row r="132" spans="1:256" s="137" customFormat="1" ht="23.45" customHeight="1" x14ac:dyDescent="0.35">
      <c r="A132" s="216" t="s">
        <v>123</v>
      </c>
      <c r="B132" s="89" t="s">
        <v>5</v>
      </c>
      <c r="C132" s="44">
        <f>SUM(C133:C137)</f>
        <v>64756</v>
      </c>
      <c r="D132" s="45">
        <f>SUM(D133:D137)</f>
        <v>103000</v>
      </c>
      <c r="E132" s="68"/>
      <c r="F132" s="55"/>
      <c r="G132" s="240">
        <f>SUM(G133:G137)</f>
        <v>103000</v>
      </c>
      <c r="H132" s="252"/>
      <c r="I132" s="9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136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6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136"/>
      <c r="GD132" s="136"/>
      <c r="GE132" s="136"/>
      <c r="GF132" s="136"/>
      <c r="GG132" s="136"/>
      <c r="GH132" s="136"/>
      <c r="GI132" s="136"/>
      <c r="GJ132" s="136"/>
      <c r="GK132" s="136"/>
      <c r="GL132" s="136"/>
      <c r="GM132" s="136"/>
      <c r="GN132" s="136"/>
      <c r="GO132" s="136"/>
      <c r="GP132" s="136"/>
      <c r="GQ132" s="136"/>
      <c r="GR132" s="136"/>
      <c r="GS132" s="136"/>
      <c r="GT132" s="136"/>
      <c r="GU132" s="136"/>
      <c r="GV132" s="136"/>
      <c r="GW132" s="136"/>
      <c r="GX132" s="136"/>
      <c r="GY132" s="136"/>
      <c r="GZ132" s="136"/>
      <c r="HA132" s="136"/>
      <c r="HB132" s="136"/>
      <c r="HC132" s="136"/>
      <c r="HD132" s="136"/>
      <c r="HE132" s="136"/>
      <c r="HF132" s="136"/>
      <c r="HG132" s="136"/>
      <c r="HH132" s="136"/>
      <c r="HI132" s="136"/>
      <c r="HJ132" s="136"/>
      <c r="HK132" s="136"/>
      <c r="HL132" s="136"/>
      <c r="HM132" s="136"/>
      <c r="HN132" s="136"/>
      <c r="HO132" s="136"/>
      <c r="HP132" s="136"/>
      <c r="HQ132" s="136"/>
      <c r="HR132" s="136"/>
      <c r="HS132" s="136"/>
      <c r="HT132" s="136"/>
      <c r="HU132" s="136"/>
      <c r="HV132" s="136"/>
      <c r="HW132" s="136"/>
      <c r="HX132" s="136"/>
      <c r="HY132" s="136"/>
      <c r="HZ132" s="136"/>
      <c r="IA132" s="136"/>
      <c r="IB132" s="136"/>
      <c r="IC132" s="136"/>
      <c r="ID132" s="136"/>
      <c r="IE132" s="136"/>
      <c r="IF132" s="136"/>
      <c r="IG132" s="136"/>
      <c r="IH132" s="136"/>
      <c r="II132" s="136"/>
      <c r="IJ132" s="136"/>
      <c r="IK132" s="136"/>
      <c r="IL132" s="136"/>
      <c r="IM132" s="136"/>
      <c r="IN132" s="136"/>
      <c r="IO132" s="136"/>
      <c r="IP132" s="136"/>
      <c r="IQ132" s="136"/>
      <c r="IR132" s="136"/>
      <c r="IS132" s="136"/>
      <c r="IT132" s="136"/>
      <c r="IU132" s="136"/>
      <c r="IV132" s="136"/>
    </row>
    <row r="133" spans="1:256" s="4" customFormat="1" ht="23.45" customHeight="1" x14ac:dyDescent="0.35">
      <c r="A133" s="213" t="s">
        <v>59</v>
      </c>
      <c r="B133" s="145"/>
      <c r="C133" s="80">
        <v>10156</v>
      </c>
      <c r="D133" s="81">
        <v>30000</v>
      </c>
      <c r="E133" s="36"/>
      <c r="F133" s="61"/>
      <c r="G133" s="238">
        <v>30000</v>
      </c>
      <c r="H133" s="250"/>
      <c r="I133" s="147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</row>
    <row r="134" spans="1:256" s="4" customFormat="1" ht="23.45" customHeight="1" x14ac:dyDescent="0.35">
      <c r="A134" s="213" t="s">
        <v>60</v>
      </c>
      <c r="B134" s="145"/>
      <c r="C134" s="80"/>
      <c r="D134" s="81">
        <v>5000</v>
      </c>
      <c r="E134" s="146"/>
      <c r="F134" s="61"/>
      <c r="G134" s="238">
        <v>5000</v>
      </c>
      <c r="H134" s="250"/>
      <c r="I134" s="147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</row>
    <row r="135" spans="1:256" s="4" customFormat="1" ht="23.45" customHeight="1" x14ac:dyDescent="0.35">
      <c r="A135" s="213" t="s">
        <v>61</v>
      </c>
      <c r="B135" s="145"/>
      <c r="C135" s="80"/>
      <c r="D135" s="81">
        <v>3000</v>
      </c>
      <c r="E135" s="146"/>
      <c r="F135" s="61"/>
      <c r="G135" s="238">
        <v>3000</v>
      </c>
      <c r="H135" s="250"/>
      <c r="I135" s="147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</row>
    <row r="136" spans="1:256" s="4" customFormat="1" ht="23.45" customHeight="1" x14ac:dyDescent="0.35">
      <c r="A136" s="213" t="s">
        <v>124</v>
      </c>
      <c r="B136" s="145"/>
      <c r="C136" s="80">
        <v>54600</v>
      </c>
      <c r="D136" s="81">
        <v>60000</v>
      </c>
      <c r="E136" s="47"/>
      <c r="F136" s="61"/>
      <c r="G136" s="238">
        <v>60000</v>
      </c>
      <c r="H136" s="250"/>
      <c r="I136" s="147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</row>
    <row r="137" spans="1:256" s="4" customFormat="1" ht="23.45" customHeight="1" x14ac:dyDescent="0.35">
      <c r="A137" s="213" t="s">
        <v>62</v>
      </c>
      <c r="B137" s="145"/>
      <c r="C137" s="80"/>
      <c r="D137" s="81">
        <v>5000</v>
      </c>
      <c r="E137" s="47"/>
      <c r="F137" s="61"/>
      <c r="G137" s="238">
        <v>5000</v>
      </c>
      <c r="H137" s="250"/>
      <c r="I137" s="147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1:256" s="137" customFormat="1" ht="23.45" customHeight="1" x14ac:dyDescent="0.35">
      <c r="A138" s="216" t="s">
        <v>125</v>
      </c>
      <c r="B138" s="89" t="s">
        <v>5</v>
      </c>
      <c r="C138" s="44">
        <f>SUM(C139:C154)</f>
        <v>87497.79</v>
      </c>
      <c r="D138" s="45">
        <f>SUM(D139:D154)</f>
        <v>124000</v>
      </c>
      <c r="E138" s="54"/>
      <c r="F138" s="55"/>
      <c r="G138" s="240">
        <f>SUM(G139:G154)</f>
        <v>124000</v>
      </c>
      <c r="H138" s="252"/>
      <c r="I138" s="9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136"/>
      <c r="CA138" s="136"/>
      <c r="CB138" s="136"/>
      <c r="CC138" s="136"/>
      <c r="CD138" s="136"/>
      <c r="CE138" s="136"/>
      <c r="CF138" s="136"/>
      <c r="CG138" s="136"/>
      <c r="CH138" s="136"/>
      <c r="CI138" s="136"/>
      <c r="CJ138" s="136"/>
      <c r="CK138" s="136"/>
      <c r="CL138" s="136"/>
      <c r="CM138" s="136"/>
      <c r="CN138" s="136"/>
      <c r="CO138" s="136"/>
      <c r="CP138" s="136"/>
      <c r="CQ138" s="136"/>
      <c r="CR138" s="136"/>
      <c r="CS138" s="136"/>
      <c r="CT138" s="136"/>
      <c r="CU138" s="136"/>
      <c r="CV138" s="136"/>
      <c r="CW138" s="136"/>
      <c r="CX138" s="136"/>
      <c r="CY138" s="136"/>
      <c r="CZ138" s="136"/>
      <c r="DA138" s="136"/>
      <c r="DB138" s="136"/>
      <c r="DC138" s="136"/>
      <c r="DD138" s="136"/>
      <c r="DE138" s="136"/>
      <c r="DF138" s="136"/>
      <c r="DG138" s="136"/>
      <c r="DH138" s="136"/>
      <c r="DI138" s="136"/>
      <c r="DJ138" s="136"/>
      <c r="DK138" s="136"/>
      <c r="DL138" s="136"/>
      <c r="DM138" s="136"/>
      <c r="DN138" s="136"/>
      <c r="DO138" s="136"/>
      <c r="DP138" s="136"/>
      <c r="DQ138" s="136"/>
      <c r="DR138" s="136"/>
      <c r="DS138" s="136"/>
      <c r="DT138" s="136"/>
      <c r="DU138" s="136"/>
      <c r="DV138" s="136"/>
      <c r="DW138" s="136"/>
      <c r="DX138" s="136"/>
      <c r="DY138" s="136"/>
      <c r="DZ138" s="136"/>
      <c r="EA138" s="136"/>
      <c r="EB138" s="136"/>
      <c r="EC138" s="136"/>
      <c r="ED138" s="136"/>
      <c r="EE138" s="136"/>
      <c r="EF138" s="136"/>
      <c r="EG138" s="136"/>
      <c r="EH138" s="136"/>
      <c r="EI138" s="136"/>
      <c r="EJ138" s="136"/>
      <c r="EK138" s="136"/>
      <c r="EL138" s="136"/>
      <c r="EM138" s="136"/>
      <c r="EN138" s="136"/>
      <c r="EO138" s="136"/>
      <c r="EP138" s="136"/>
      <c r="EQ138" s="136"/>
      <c r="ER138" s="136"/>
      <c r="ES138" s="136"/>
      <c r="ET138" s="136"/>
      <c r="EU138" s="136"/>
      <c r="EV138" s="136"/>
      <c r="EW138" s="136"/>
      <c r="EX138" s="136"/>
      <c r="EY138" s="136"/>
      <c r="EZ138" s="136"/>
      <c r="FA138" s="136"/>
      <c r="FB138" s="136"/>
      <c r="FC138" s="136"/>
      <c r="FD138" s="136"/>
      <c r="FE138" s="136"/>
      <c r="FF138" s="136"/>
      <c r="FG138" s="136"/>
      <c r="FH138" s="136"/>
      <c r="FI138" s="136"/>
      <c r="FJ138" s="136"/>
      <c r="FK138" s="136"/>
      <c r="FL138" s="136"/>
      <c r="FM138" s="136"/>
      <c r="FN138" s="136"/>
      <c r="FO138" s="136"/>
      <c r="FP138" s="136"/>
      <c r="FQ138" s="136"/>
      <c r="FR138" s="136"/>
      <c r="FS138" s="136"/>
      <c r="FT138" s="136"/>
      <c r="FU138" s="136"/>
      <c r="FV138" s="136"/>
      <c r="FW138" s="136"/>
      <c r="FX138" s="136"/>
      <c r="FY138" s="136"/>
      <c r="FZ138" s="136"/>
      <c r="GA138" s="136"/>
      <c r="GB138" s="136"/>
      <c r="GC138" s="136"/>
      <c r="GD138" s="136"/>
      <c r="GE138" s="136"/>
      <c r="GF138" s="136"/>
      <c r="GG138" s="136"/>
      <c r="GH138" s="136"/>
      <c r="GI138" s="136"/>
      <c r="GJ138" s="136"/>
      <c r="GK138" s="136"/>
      <c r="GL138" s="136"/>
      <c r="GM138" s="136"/>
      <c r="GN138" s="136"/>
      <c r="GO138" s="136"/>
      <c r="GP138" s="136"/>
      <c r="GQ138" s="136"/>
      <c r="GR138" s="136"/>
      <c r="GS138" s="136"/>
      <c r="GT138" s="136"/>
      <c r="GU138" s="136"/>
      <c r="GV138" s="136"/>
      <c r="GW138" s="136"/>
      <c r="GX138" s="136"/>
      <c r="GY138" s="136"/>
      <c r="GZ138" s="136"/>
      <c r="HA138" s="136"/>
      <c r="HB138" s="136"/>
      <c r="HC138" s="136"/>
      <c r="HD138" s="136"/>
      <c r="HE138" s="136"/>
      <c r="HF138" s="136"/>
      <c r="HG138" s="136"/>
      <c r="HH138" s="136"/>
      <c r="HI138" s="136"/>
      <c r="HJ138" s="136"/>
      <c r="HK138" s="136"/>
      <c r="HL138" s="136"/>
      <c r="HM138" s="136"/>
      <c r="HN138" s="136"/>
      <c r="HO138" s="136"/>
      <c r="HP138" s="136"/>
      <c r="HQ138" s="136"/>
      <c r="HR138" s="136"/>
      <c r="HS138" s="136"/>
      <c r="HT138" s="136"/>
      <c r="HU138" s="136"/>
      <c r="HV138" s="136"/>
      <c r="HW138" s="136"/>
      <c r="HX138" s="136"/>
      <c r="HY138" s="136"/>
      <c r="HZ138" s="136"/>
      <c r="IA138" s="136"/>
      <c r="IB138" s="136"/>
      <c r="IC138" s="136"/>
      <c r="ID138" s="136"/>
      <c r="IE138" s="136"/>
      <c r="IF138" s="136"/>
      <c r="IG138" s="136"/>
      <c r="IH138" s="136"/>
      <c r="II138" s="136"/>
      <c r="IJ138" s="136"/>
      <c r="IK138" s="136"/>
      <c r="IL138" s="136"/>
      <c r="IM138" s="136"/>
      <c r="IN138" s="136"/>
      <c r="IO138" s="136"/>
      <c r="IP138" s="136"/>
      <c r="IQ138" s="136"/>
      <c r="IR138" s="136"/>
      <c r="IS138" s="136"/>
      <c r="IT138" s="136"/>
      <c r="IU138" s="136"/>
      <c r="IV138" s="136"/>
    </row>
    <row r="139" spans="1:256" s="4" customFormat="1" ht="23.45" customHeight="1" x14ac:dyDescent="0.35">
      <c r="A139" s="213" t="s">
        <v>126</v>
      </c>
      <c r="B139" s="145"/>
      <c r="C139" s="157">
        <v>2964</v>
      </c>
      <c r="D139" s="81">
        <v>3000</v>
      </c>
      <c r="E139" s="146"/>
      <c r="F139" s="61"/>
      <c r="G139" s="238">
        <v>3000</v>
      </c>
      <c r="H139" s="250"/>
      <c r="I139" s="147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 s="4" customFormat="1" ht="23.45" customHeight="1" x14ac:dyDescent="0.35">
      <c r="A140" s="213" t="s">
        <v>65</v>
      </c>
      <c r="B140" s="145"/>
      <c r="C140" s="157">
        <v>1097.31</v>
      </c>
      <c r="D140" s="81">
        <v>3000</v>
      </c>
      <c r="E140" s="54"/>
      <c r="F140" s="61"/>
      <c r="G140" s="238">
        <v>3000</v>
      </c>
      <c r="H140" s="250"/>
      <c r="I140" s="147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pans="1:256" s="4" customFormat="1" ht="23.45" customHeight="1" x14ac:dyDescent="0.35">
      <c r="A141" s="213" t="s">
        <v>66</v>
      </c>
      <c r="B141" s="145"/>
      <c r="C141" s="80">
        <v>67681.279999999999</v>
      </c>
      <c r="D141" s="81">
        <v>100000</v>
      </c>
      <c r="E141" s="146"/>
      <c r="F141" s="61"/>
      <c r="G141" s="238">
        <v>100000</v>
      </c>
      <c r="H141" s="250"/>
      <c r="I141" s="147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pans="1:256" s="4" customFormat="1" ht="23.45" customHeight="1" x14ac:dyDescent="0.35">
      <c r="A142" s="264"/>
      <c r="B142" s="264"/>
      <c r="C142" s="264"/>
      <c r="D142" s="264"/>
      <c r="E142" s="264"/>
      <c r="F142" s="264"/>
      <c r="G142" s="264"/>
      <c r="H142" s="1"/>
      <c r="I142" s="147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1:256" s="4" customFormat="1" ht="23.45" customHeight="1" x14ac:dyDescent="0.35">
      <c r="A143" s="16"/>
      <c r="B143" s="16"/>
      <c r="C143" s="16"/>
      <c r="D143" s="16"/>
      <c r="E143" s="16"/>
      <c r="F143" s="16"/>
      <c r="G143" s="16"/>
      <c r="H143" s="1"/>
      <c r="I143" s="364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</row>
    <row r="144" spans="1:256" s="4" customFormat="1" ht="23.45" customHeight="1" x14ac:dyDescent="0.35">
      <c r="A144" s="16"/>
      <c r="B144" s="16"/>
      <c r="C144" s="16"/>
      <c r="D144" s="16"/>
      <c r="E144" s="16"/>
      <c r="F144" s="16"/>
      <c r="G144" s="16"/>
      <c r="H144" s="1"/>
      <c r="I144" s="364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1:256" s="4" customFormat="1" ht="23.45" customHeight="1" x14ac:dyDescent="0.35">
      <c r="A145" s="16"/>
      <c r="B145" s="16"/>
      <c r="C145" s="16"/>
      <c r="D145" s="16"/>
      <c r="E145" s="16"/>
      <c r="F145" s="16"/>
      <c r="G145" s="16"/>
      <c r="H145" s="1"/>
      <c r="I145" s="364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</row>
    <row r="146" spans="1:256" ht="24" customHeight="1" x14ac:dyDescent="0.35">
      <c r="A146" s="457" t="s">
        <v>351</v>
      </c>
      <c r="B146" s="458"/>
      <c r="C146" s="458"/>
      <c r="D146" s="458"/>
      <c r="E146" s="458"/>
      <c r="F146" s="458"/>
      <c r="G146" s="458"/>
      <c r="H146" s="458"/>
    </row>
    <row r="147" spans="1:256" ht="23.45" customHeight="1" x14ac:dyDescent="0.4">
      <c r="A147" s="421" t="s">
        <v>246</v>
      </c>
      <c r="B147" s="422"/>
      <c r="C147" s="422"/>
      <c r="D147" s="422"/>
      <c r="E147" s="422"/>
      <c r="F147" s="422"/>
      <c r="G147" s="422"/>
      <c r="H147" s="422"/>
      <c r="I147" s="20"/>
    </row>
    <row r="148" spans="1:256" ht="29.45" customHeight="1" x14ac:dyDescent="0.35">
      <c r="A148" s="84" t="s">
        <v>101</v>
      </c>
      <c r="B148" s="85"/>
      <c r="C148" s="85"/>
      <c r="D148" s="85"/>
      <c r="E148" s="85"/>
      <c r="F148" s="84" t="s">
        <v>102</v>
      </c>
      <c r="G148" s="85"/>
      <c r="H148" s="85"/>
      <c r="I148" s="20"/>
    </row>
    <row r="149" spans="1:256" ht="23.45" customHeight="1" x14ac:dyDescent="0.35">
      <c r="A149" s="7" t="s">
        <v>115</v>
      </c>
      <c r="B149" s="86"/>
      <c r="C149" s="86"/>
      <c r="D149" s="86"/>
      <c r="E149" s="86"/>
      <c r="F149" s="86"/>
      <c r="G149" s="86"/>
      <c r="H149" s="20"/>
      <c r="I149" s="20"/>
    </row>
    <row r="150" spans="1:256" ht="23.45" customHeight="1" x14ac:dyDescent="0.35">
      <c r="A150" s="274"/>
      <c r="B150" s="290"/>
      <c r="C150" s="161" t="s">
        <v>103</v>
      </c>
      <c r="D150" s="453" t="s">
        <v>88</v>
      </c>
      <c r="E150" s="454"/>
      <c r="F150" s="454"/>
      <c r="G150" s="455"/>
      <c r="H150" s="248" t="s">
        <v>89</v>
      </c>
      <c r="I150" s="20"/>
    </row>
    <row r="151" spans="1:256" s="156" customFormat="1" ht="23.45" customHeight="1" x14ac:dyDescent="0.35">
      <c r="A151" s="148" t="s">
        <v>90</v>
      </c>
      <c r="B151" s="163"/>
      <c r="C151" s="164" t="s">
        <v>224</v>
      </c>
      <c r="D151" s="444" t="s">
        <v>225</v>
      </c>
      <c r="E151" s="165" t="s">
        <v>91</v>
      </c>
      <c r="F151" s="165" t="s">
        <v>92</v>
      </c>
      <c r="G151" s="441" t="s">
        <v>236</v>
      </c>
      <c r="H151" s="246" t="s">
        <v>82</v>
      </c>
      <c r="I151" s="206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  <c r="CW151" s="155"/>
      <c r="CX151" s="155"/>
      <c r="CY151" s="155"/>
      <c r="CZ151" s="155"/>
      <c r="DA151" s="155"/>
      <c r="DB151" s="155"/>
      <c r="DC151" s="155"/>
      <c r="DD151" s="155"/>
      <c r="DE151" s="155"/>
      <c r="DF151" s="155"/>
      <c r="DG151" s="155"/>
      <c r="DH151" s="155"/>
      <c r="DI151" s="155"/>
      <c r="DJ151" s="155"/>
      <c r="DK151" s="155"/>
      <c r="DL151" s="155"/>
      <c r="DM151" s="155"/>
      <c r="DN151" s="155"/>
      <c r="DO151" s="155"/>
      <c r="DP151" s="155"/>
      <c r="DQ151" s="155"/>
      <c r="DR151" s="155"/>
      <c r="DS151" s="155"/>
      <c r="DT151" s="155"/>
      <c r="DU151" s="155"/>
      <c r="DV151" s="155"/>
      <c r="DW151" s="155"/>
      <c r="DX151" s="155"/>
      <c r="DY151" s="155"/>
      <c r="DZ151" s="155"/>
      <c r="EA151" s="155"/>
      <c r="EB151" s="155"/>
      <c r="EC151" s="155"/>
      <c r="ED151" s="155"/>
      <c r="EE151" s="155"/>
      <c r="EF151" s="155"/>
      <c r="EG151" s="155"/>
      <c r="EH151" s="155"/>
      <c r="EI151" s="155"/>
      <c r="EJ151" s="155"/>
      <c r="EK151" s="155"/>
      <c r="EL151" s="155"/>
      <c r="EM151" s="155"/>
      <c r="EN151" s="155"/>
      <c r="EO151" s="155"/>
      <c r="EP151" s="155"/>
      <c r="EQ151" s="155"/>
      <c r="ER151" s="155"/>
      <c r="ES151" s="155"/>
      <c r="ET151" s="155"/>
      <c r="EU151" s="155"/>
      <c r="EV151" s="155"/>
      <c r="EW151" s="155"/>
      <c r="EX151" s="155"/>
      <c r="EY151" s="155"/>
      <c r="EZ151" s="155"/>
      <c r="FA151" s="155"/>
      <c r="FB151" s="155"/>
      <c r="FC151" s="155"/>
      <c r="FD151" s="155"/>
      <c r="FE151" s="155"/>
      <c r="FF151" s="155"/>
      <c r="FG151" s="155"/>
      <c r="FH151" s="155"/>
      <c r="FI151" s="155"/>
      <c r="FJ151" s="155"/>
      <c r="FK151" s="155"/>
      <c r="FL151" s="155"/>
      <c r="FM151" s="155"/>
      <c r="FN151" s="155"/>
      <c r="FO151" s="155"/>
      <c r="FP151" s="155"/>
      <c r="FQ151" s="155"/>
      <c r="FR151" s="155"/>
      <c r="FS151" s="155"/>
      <c r="FT151" s="155"/>
      <c r="FU151" s="155"/>
      <c r="FV151" s="155"/>
      <c r="FW151" s="155"/>
      <c r="FX151" s="155"/>
      <c r="FY151" s="155"/>
      <c r="FZ151" s="155"/>
      <c r="GA151" s="155"/>
      <c r="GB151" s="155"/>
      <c r="GC151" s="155"/>
      <c r="GD151" s="155"/>
      <c r="GE151" s="155"/>
      <c r="GF151" s="155"/>
      <c r="GG151" s="155"/>
      <c r="GH151" s="155"/>
      <c r="GI151" s="155"/>
      <c r="GJ151" s="155"/>
      <c r="GK151" s="155"/>
      <c r="GL151" s="155"/>
      <c r="GM151" s="155"/>
      <c r="GN151" s="155"/>
      <c r="GO151" s="155"/>
      <c r="GP151" s="155"/>
      <c r="GQ151" s="155"/>
      <c r="GR151" s="155"/>
      <c r="GS151" s="155"/>
      <c r="GT151" s="155"/>
      <c r="GU151" s="155"/>
      <c r="GV151" s="155"/>
      <c r="GW151" s="155"/>
      <c r="GX151" s="155"/>
      <c r="GY151" s="155"/>
      <c r="GZ151" s="155"/>
      <c r="HA151" s="155"/>
      <c r="HB151" s="155"/>
      <c r="HC151" s="155"/>
      <c r="HD151" s="155"/>
      <c r="HE151" s="155"/>
      <c r="HF151" s="155"/>
      <c r="HG151" s="155"/>
      <c r="HH151" s="155"/>
      <c r="HI151" s="155"/>
      <c r="HJ151" s="155"/>
      <c r="HK151" s="155"/>
      <c r="HL151" s="155"/>
      <c r="HM151" s="155"/>
      <c r="HN151" s="155"/>
      <c r="HO151" s="155"/>
      <c r="HP151" s="155"/>
      <c r="HQ151" s="155"/>
      <c r="HR151" s="155"/>
      <c r="HS151" s="155"/>
      <c r="HT151" s="155"/>
      <c r="HU151" s="155"/>
      <c r="HV151" s="155"/>
      <c r="HW151" s="155"/>
      <c r="HX151" s="155"/>
      <c r="HY151" s="155"/>
      <c r="HZ151" s="155"/>
      <c r="IA151" s="155"/>
      <c r="IB151" s="155"/>
      <c r="IC151" s="155"/>
      <c r="ID151" s="155"/>
      <c r="IE151" s="155"/>
      <c r="IF151" s="155"/>
      <c r="IG151" s="155"/>
      <c r="IH151" s="155"/>
      <c r="II151" s="155"/>
      <c r="IJ151" s="155"/>
      <c r="IK151" s="155"/>
      <c r="IL151" s="155"/>
      <c r="IM151" s="155"/>
      <c r="IN151" s="155"/>
      <c r="IO151" s="155"/>
      <c r="IP151" s="155"/>
      <c r="IQ151" s="155"/>
      <c r="IR151" s="155"/>
      <c r="IS151" s="155"/>
      <c r="IT151" s="155"/>
      <c r="IU151" s="155"/>
      <c r="IV151" s="155"/>
    </row>
    <row r="152" spans="1:256" s="156" customFormat="1" ht="23.45" customHeight="1" x14ac:dyDescent="0.35">
      <c r="A152" s="207"/>
      <c r="B152" s="168"/>
      <c r="C152" s="169"/>
      <c r="D152" s="445"/>
      <c r="E152" s="170" t="s">
        <v>93</v>
      </c>
      <c r="F152" s="170" t="s">
        <v>94</v>
      </c>
      <c r="G152" s="442"/>
      <c r="H152" s="295"/>
      <c r="I152" s="206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  <c r="CW152" s="155"/>
      <c r="CX152" s="155"/>
      <c r="CY152" s="155"/>
      <c r="CZ152" s="155"/>
      <c r="DA152" s="155"/>
      <c r="DB152" s="155"/>
      <c r="DC152" s="155"/>
      <c r="DD152" s="155"/>
      <c r="DE152" s="155"/>
      <c r="DF152" s="155"/>
      <c r="DG152" s="155"/>
      <c r="DH152" s="155"/>
      <c r="DI152" s="155"/>
      <c r="DJ152" s="155"/>
      <c r="DK152" s="155"/>
      <c r="DL152" s="155"/>
      <c r="DM152" s="155"/>
      <c r="DN152" s="155"/>
      <c r="DO152" s="155"/>
      <c r="DP152" s="155"/>
      <c r="DQ152" s="155"/>
      <c r="DR152" s="155"/>
      <c r="DS152" s="155"/>
      <c r="DT152" s="155"/>
      <c r="DU152" s="155"/>
      <c r="DV152" s="155"/>
      <c r="DW152" s="155"/>
      <c r="DX152" s="155"/>
      <c r="DY152" s="155"/>
      <c r="DZ152" s="155"/>
      <c r="EA152" s="155"/>
      <c r="EB152" s="155"/>
      <c r="EC152" s="155"/>
      <c r="ED152" s="155"/>
      <c r="EE152" s="155"/>
      <c r="EF152" s="155"/>
      <c r="EG152" s="155"/>
      <c r="EH152" s="155"/>
      <c r="EI152" s="155"/>
      <c r="EJ152" s="155"/>
      <c r="EK152" s="155"/>
      <c r="EL152" s="155"/>
      <c r="EM152" s="155"/>
      <c r="EN152" s="155"/>
      <c r="EO152" s="155"/>
      <c r="EP152" s="155"/>
      <c r="EQ152" s="155"/>
      <c r="ER152" s="155"/>
      <c r="ES152" s="155"/>
      <c r="ET152" s="155"/>
      <c r="EU152" s="155"/>
      <c r="EV152" s="155"/>
      <c r="EW152" s="155"/>
      <c r="EX152" s="155"/>
      <c r="EY152" s="155"/>
      <c r="EZ152" s="155"/>
      <c r="FA152" s="155"/>
      <c r="FB152" s="155"/>
      <c r="FC152" s="155"/>
      <c r="FD152" s="155"/>
      <c r="FE152" s="155"/>
      <c r="FF152" s="155"/>
      <c r="FG152" s="155"/>
      <c r="FH152" s="155"/>
      <c r="FI152" s="155"/>
      <c r="FJ152" s="155"/>
      <c r="FK152" s="155"/>
      <c r="FL152" s="155"/>
      <c r="FM152" s="155"/>
      <c r="FN152" s="155"/>
      <c r="FO152" s="155"/>
      <c r="FP152" s="155"/>
      <c r="FQ152" s="155"/>
      <c r="FR152" s="155"/>
      <c r="FS152" s="155"/>
      <c r="FT152" s="155"/>
      <c r="FU152" s="155"/>
      <c r="FV152" s="155"/>
      <c r="FW152" s="155"/>
      <c r="FX152" s="155"/>
      <c r="FY152" s="155"/>
      <c r="FZ152" s="155"/>
      <c r="GA152" s="155"/>
      <c r="GB152" s="155"/>
      <c r="GC152" s="155"/>
      <c r="GD152" s="155"/>
      <c r="GE152" s="155"/>
      <c r="GF152" s="155"/>
      <c r="GG152" s="155"/>
      <c r="GH152" s="155"/>
      <c r="GI152" s="155"/>
      <c r="GJ152" s="155"/>
      <c r="GK152" s="155"/>
      <c r="GL152" s="155"/>
      <c r="GM152" s="155"/>
      <c r="GN152" s="155"/>
      <c r="GO152" s="155"/>
      <c r="GP152" s="155"/>
      <c r="GQ152" s="155"/>
      <c r="GR152" s="155"/>
      <c r="GS152" s="155"/>
      <c r="GT152" s="155"/>
      <c r="GU152" s="155"/>
      <c r="GV152" s="155"/>
      <c r="GW152" s="155"/>
      <c r="GX152" s="155"/>
      <c r="GY152" s="155"/>
      <c r="GZ152" s="155"/>
      <c r="HA152" s="155"/>
      <c r="HB152" s="155"/>
      <c r="HC152" s="155"/>
      <c r="HD152" s="155"/>
      <c r="HE152" s="155"/>
      <c r="HF152" s="155"/>
      <c r="HG152" s="155"/>
      <c r="HH152" s="155"/>
      <c r="HI152" s="155"/>
      <c r="HJ152" s="155"/>
      <c r="HK152" s="155"/>
      <c r="HL152" s="155"/>
      <c r="HM152" s="155"/>
      <c r="HN152" s="155"/>
      <c r="HO152" s="155"/>
      <c r="HP152" s="155"/>
      <c r="HQ152" s="155"/>
      <c r="HR152" s="155"/>
      <c r="HS152" s="155"/>
      <c r="HT152" s="155"/>
      <c r="HU152" s="155"/>
      <c r="HV152" s="155"/>
      <c r="HW152" s="155"/>
      <c r="HX152" s="155"/>
      <c r="HY152" s="155"/>
      <c r="HZ152" s="155"/>
      <c r="IA152" s="155"/>
      <c r="IB152" s="155"/>
      <c r="IC152" s="155"/>
      <c r="ID152" s="155"/>
      <c r="IE152" s="155"/>
      <c r="IF152" s="155"/>
      <c r="IG152" s="155"/>
      <c r="IH152" s="155"/>
      <c r="II152" s="155"/>
      <c r="IJ152" s="155"/>
      <c r="IK152" s="155"/>
      <c r="IL152" s="155"/>
      <c r="IM152" s="155"/>
      <c r="IN152" s="155"/>
      <c r="IO152" s="155"/>
      <c r="IP152" s="155"/>
      <c r="IQ152" s="155"/>
      <c r="IR152" s="155"/>
      <c r="IS152" s="155"/>
      <c r="IT152" s="155"/>
      <c r="IU152" s="155"/>
      <c r="IV152" s="155"/>
    </row>
    <row r="153" spans="1:256" s="156" customFormat="1" ht="23.45" customHeight="1" x14ac:dyDescent="0.35">
      <c r="A153" s="275" t="s">
        <v>67</v>
      </c>
      <c r="B153" s="276"/>
      <c r="C153" s="282">
        <v>4610.8999999999996</v>
      </c>
      <c r="D153" s="269">
        <v>6000</v>
      </c>
      <c r="E153" s="270"/>
      <c r="F153" s="271"/>
      <c r="G153" s="272">
        <v>6000</v>
      </c>
      <c r="H153" s="263"/>
      <c r="I153" s="206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  <c r="CW153" s="155"/>
      <c r="CX153" s="155"/>
      <c r="CY153" s="155"/>
      <c r="CZ153" s="155"/>
      <c r="DA153" s="155"/>
      <c r="DB153" s="155"/>
      <c r="DC153" s="155"/>
      <c r="DD153" s="155"/>
      <c r="DE153" s="155"/>
      <c r="DF153" s="155"/>
      <c r="DG153" s="155"/>
      <c r="DH153" s="155"/>
      <c r="DI153" s="155"/>
      <c r="DJ153" s="155"/>
      <c r="DK153" s="155"/>
      <c r="DL153" s="155"/>
      <c r="DM153" s="155"/>
      <c r="DN153" s="155"/>
      <c r="DO153" s="155"/>
      <c r="DP153" s="155"/>
      <c r="DQ153" s="155"/>
      <c r="DR153" s="155"/>
      <c r="DS153" s="155"/>
      <c r="DT153" s="155"/>
      <c r="DU153" s="155"/>
      <c r="DV153" s="155"/>
      <c r="DW153" s="155"/>
      <c r="DX153" s="155"/>
      <c r="DY153" s="155"/>
      <c r="DZ153" s="155"/>
      <c r="EA153" s="155"/>
      <c r="EB153" s="155"/>
      <c r="EC153" s="155"/>
      <c r="ED153" s="155"/>
      <c r="EE153" s="155"/>
      <c r="EF153" s="155"/>
      <c r="EG153" s="155"/>
      <c r="EH153" s="155"/>
      <c r="EI153" s="155"/>
      <c r="EJ153" s="155"/>
      <c r="EK153" s="155"/>
      <c r="EL153" s="155"/>
      <c r="EM153" s="155"/>
      <c r="EN153" s="155"/>
      <c r="EO153" s="155"/>
      <c r="EP153" s="155"/>
      <c r="EQ153" s="155"/>
      <c r="ER153" s="155"/>
      <c r="ES153" s="155"/>
      <c r="ET153" s="155"/>
      <c r="EU153" s="155"/>
      <c r="EV153" s="155"/>
      <c r="EW153" s="155"/>
      <c r="EX153" s="155"/>
      <c r="EY153" s="155"/>
      <c r="EZ153" s="155"/>
      <c r="FA153" s="155"/>
      <c r="FB153" s="155"/>
      <c r="FC153" s="155"/>
      <c r="FD153" s="155"/>
      <c r="FE153" s="155"/>
      <c r="FF153" s="155"/>
      <c r="FG153" s="155"/>
      <c r="FH153" s="155"/>
      <c r="FI153" s="155"/>
      <c r="FJ153" s="155"/>
      <c r="FK153" s="155"/>
      <c r="FL153" s="155"/>
      <c r="FM153" s="155"/>
      <c r="FN153" s="155"/>
      <c r="FO153" s="155"/>
      <c r="FP153" s="155"/>
      <c r="FQ153" s="155"/>
      <c r="FR153" s="155"/>
      <c r="FS153" s="155"/>
      <c r="FT153" s="155"/>
      <c r="FU153" s="155"/>
      <c r="FV153" s="155"/>
      <c r="FW153" s="155"/>
      <c r="FX153" s="155"/>
      <c r="FY153" s="155"/>
      <c r="FZ153" s="155"/>
      <c r="GA153" s="155"/>
      <c r="GB153" s="155"/>
      <c r="GC153" s="155"/>
      <c r="GD153" s="155"/>
      <c r="GE153" s="155"/>
      <c r="GF153" s="155"/>
      <c r="GG153" s="155"/>
      <c r="GH153" s="155"/>
      <c r="GI153" s="155"/>
      <c r="GJ153" s="155"/>
      <c r="GK153" s="155"/>
      <c r="GL153" s="155"/>
      <c r="GM153" s="155"/>
      <c r="GN153" s="155"/>
      <c r="GO153" s="155"/>
      <c r="GP153" s="155"/>
      <c r="GQ153" s="155"/>
      <c r="GR153" s="155"/>
      <c r="GS153" s="155"/>
      <c r="GT153" s="155"/>
      <c r="GU153" s="155"/>
      <c r="GV153" s="155"/>
      <c r="GW153" s="155"/>
      <c r="GX153" s="155"/>
      <c r="GY153" s="155"/>
      <c r="GZ153" s="155"/>
      <c r="HA153" s="155"/>
      <c r="HB153" s="155"/>
      <c r="HC153" s="155"/>
      <c r="HD153" s="155"/>
      <c r="HE153" s="155"/>
      <c r="HF153" s="155"/>
      <c r="HG153" s="155"/>
      <c r="HH153" s="155"/>
      <c r="HI153" s="155"/>
      <c r="HJ153" s="155"/>
      <c r="HK153" s="155"/>
      <c r="HL153" s="155"/>
      <c r="HM153" s="155"/>
      <c r="HN153" s="155"/>
      <c r="HO153" s="155"/>
      <c r="HP153" s="155"/>
      <c r="HQ153" s="155"/>
      <c r="HR153" s="155"/>
      <c r="HS153" s="155"/>
      <c r="HT153" s="155"/>
      <c r="HU153" s="155"/>
      <c r="HV153" s="155"/>
      <c r="HW153" s="155"/>
      <c r="HX153" s="155"/>
      <c r="HY153" s="155"/>
      <c r="HZ153" s="155"/>
      <c r="IA153" s="155"/>
      <c r="IB153" s="155"/>
      <c r="IC153" s="155"/>
      <c r="ID153" s="155"/>
      <c r="IE153" s="155"/>
      <c r="IF153" s="155"/>
      <c r="IG153" s="155"/>
      <c r="IH153" s="155"/>
      <c r="II153" s="155"/>
      <c r="IJ153" s="155"/>
      <c r="IK153" s="155"/>
      <c r="IL153" s="155"/>
      <c r="IM153" s="155"/>
      <c r="IN153" s="155"/>
      <c r="IO153" s="155"/>
      <c r="IP153" s="155"/>
      <c r="IQ153" s="155"/>
      <c r="IR153" s="155"/>
      <c r="IS153" s="155"/>
      <c r="IT153" s="155"/>
      <c r="IU153" s="155"/>
      <c r="IV153" s="155"/>
    </row>
    <row r="154" spans="1:256" s="4" customFormat="1" ht="23.45" customHeight="1" x14ac:dyDescent="0.35">
      <c r="A154" s="277" t="s">
        <v>127</v>
      </c>
      <c r="B154" s="278"/>
      <c r="C154" s="283">
        <v>11144.3</v>
      </c>
      <c r="D154" s="183">
        <v>12000</v>
      </c>
      <c r="E154" s="184"/>
      <c r="F154" s="185"/>
      <c r="G154" s="291">
        <v>12000</v>
      </c>
      <c r="H154" s="250"/>
      <c r="I154" s="147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</row>
    <row r="155" spans="1:256" ht="23.45" customHeight="1" x14ac:dyDescent="0.35">
      <c r="A155" s="279" t="s">
        <v>69</v>
      </c>
      <c r="B155" s="279" t="s">
        <v>5</v>
      </c>
      <c r="C155" s="284">
        <f>SUM(C156)</f>
        <v>121200</v>
      </c>
      <c r="D155" s="180">
        <f>SUM(D156)</f>
        <v>121200</v>
      </c>
      <c r="E155" s="181"/>
      <c r="F155" s="182"/>
      <c r="G155" s="292">
        <f>SUM(G156)</f>
        <v>121200</v>
      </c>
      <c r="H155" s="251"/>
      <c r="I155" s="20"/>
    </row>
    <row r="156" spans="1:256" ht="23.45" customHeight="1" x14ac:dyDescent="0.35">
      <c r="A156" s="279" t="s">
        <v>128</v>
      </c>
      <c r="B156" s="279" t="s">
        <v>5</v>
      </c>
      <c r="C156" s="285">
        <f>SUM(C157)</f>
        <v>121200</v>
      </c>
      <c r="D156" s="45">
        <f>SUM(D157)</f>
        <v>121200</v>
      </c>
      <c r="E156" s="54"/>
      <c r="F156" s="55"/>
      <c r="G156" s="240">
        <f>SUM(G157)</f>
        <v>121200</v>
      </c>
      <c r="H156" s="251"/>
      <c r="I156" s="20"/>
    </row>
    <row r="157" spans="1:256" s="4" customFormat="1" ht="23.45" customHeight="1" x14ac:dyDescent="0.35">
      <c r="A157" s="277" t="s">
        <v>71</v>
      </c>
      <c r="B157" s="278"/>
      <c r="C157" s="286">
        <v>121200</v>
      </c>
      <c r="D157" s="81">
        <v>121200</v>
      </c>
      <c r="E157" s="47"/>
      <c r="F157" s="61"/>
      <c r="G157" s="238">
        <v>121200</v>
      </c>
      <c r="H157" s="250"/>
      <c r="I157" s="147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1:256" ht="23.45" customHeight="1" x14ac:dyDescent="0.35">
      <c r="A158" s="443"/>
      <c r="B158" s="443"/>
      <c r="C158" s="287"/>
      <c r="D158" s="45"/>
      <c r="E158" s="54"/>
      <c r="F158" s="55"/>
      <c r="G158" s="240"/>
      <c r="H158" s="251"/>
      <c r="I158" s="20"/>
    </row>
    <row r="159" spans="1:256" ht="23.45" customHeight="1" x14ac:dyDescent="0.35">
      <c r="A159" s="280"/>
      <c r="B159" s="280"/>
      <c r="C159" s="288"/>
      <c r="D159" s="41"/>
      <c r="E159" s="47"/>
      <c r="F159" s="37"/>
      <c r="G159" s="243"/>
      <c r="H159" s="251"/>
      <c r="I159" s="20"/>
    </row>
    <row r="160" spans="1:256" ht="23.45" customHeight="1" x14ac:dyDescent="0.35">
      <c r="A160" s="280"/>
      <c r="B160" s="280"/>
      <c r="C160" s="288"/>
      <c r="D160" s="41"/>
      <c r="E160" s="47"/>
      <c r="F160" s="37"/>
      <c r="G160" s="243"/>
      <c r="H160" s="251"/>
      <c r="I160" s="20"/>
    </row>
    <row r="161" spans="1:9" ht="23.45" customHeight="1" x14ac:dyDescent="0.35">
      <c r="A161" s="280"/>
      <c r="B161" s="280"/>
      <c r="C161" s="288"/>
      <c r="D161" s="41"/>
      <c r="E161" s="47"/>
      <c r="F161" s="37"/>
      <c r="G161" s="243"/>
      <c r="H161" s="251"/>
      <c r="I161" s="20"/>
    </row>
    <row r="162" spans="1:9" ht="23.45" customHeight="1" x14ac:dyDescent="0.35">
      <c r="A162" s="280"/>
      <c r="B162" s="280"/>
      <c r="C162" s="288"/>
      <c r="D162" s="41"/>
      <c r="E162" s="47"/>
      <c r="F162" s="37"/>
      <c r="G162" s="243"/>
      <c r="H162" s="251"/>
      <c r="I162" s="20"/>
    </row>
    <row r="163" spans="1:9" ht="23.45" customHeight="1" x14ac:dyDescent="0.35">
      <c r="A163" s="280"/>
      <c r="B163" s="280"/>
      <c r="C163" s="288"/>
      <c r="D163" s="41"/>
      <c r="E163" s="47"/>
      <c r="F163" s="37"/>
      <c r="G163" s="243"/>
      <c r="H163" s="251"/>
      <c r="I163" s="20"/>
    </row>
    <row r="164" spans="1:9" ht="23.45" customHeight="1" x14ac:dyDescent="0.35">
      <c r="A164" s="280"/>
      <c r="B164" s="280"/>
      <c r="C164" s="288"/>
      <c r="D164" s="41"/>
      <c r="E164" s="47"/>
      <c r="F164" s="37"/>
      <c r="G164" s="243"/>
      <c r="H164" s="251"/>
      <c r="I164" s="20"/>
    </row>
    <row r="165" spans="1:9" ht="23.45" customHeight="1" x14ac:dyDescent="0.35">
      <c r="A165" s="280"/>
      <c r="B165" s="280"/>
      <c r="C165" s="288"/>
      <c r="D165" s="41"/>
      <c r="E165" s="47"/>
      <c r="F165" s="37"/>
      <c r="G165" s="243"/>
      <c r="H165" s="251"/>
      <c r="I165" s="20"/>
    </row>
    <row r="166" spans="1:9" ht="23.45" customHeight="1" x14ac:dyDescent="0.35">
      <c r="A166" s="280"/>
      <c r="B166" s="280"/>
      <c r="C166" s="288"/>
      <c r="D166" s="41"/>
      <c r="E166" s="47"/>
      <c r="F166" s="37"/>
      <c r="G166" s="243"/>
      <c r="H166" s="251"/>
      <c r="I166" s="20"/>
    </row>
    <row r="167" spans="1:9" ht="23.45" customHeight="1" x14ac:dyDescent="0.35">
      <c r="A167" s="280"/>
      <c r="B167" s="280"/>
      <c r="C167" s="288"/>
      <c r="D167" s="41"/>
      <c r="E167" s="47"/>
      <c r="F167" s="37"/>
      <c r="G167" s="243"/>
      <c r="H167" s="251"/>
      <c r="I167" s="20"/>
    </row>
    <row r="168" spans="1:9" ht="23.45" customHeight="1" x14ac:dyDescent="0.35">
      <c r="A168" s="280"/>
      <c r="B168" s="280"/>
      <c r="C168" s="288"/>
      <c r="D168" s="41"/>
      <c r="E168" s="47"/>
      <c r="F168" s="37"/>
      <c r="G168" s="243"/>
      <c r="H168" s="251"/>
      <c r="I168" s="20"/>
    </row>
    <row r="169" spans="1:9" ht="23.45" customHeight="1" x14ac:dyDescent="0.35">
      <c r="A169" s="280"/>
      <c r="B169" s="280"/>
      <c r="C169" s="288"/>
      <c r="D169" s="41"/>
      <c r="E169" s="47"/>
      <c r="F169" s="37"/>
      <c r="G169" s="243"/>
      <c r="H169" s="251"/>
      <c r="I169" s="20"/>
    </row>
    <row r="170" spans="1:9" ht="23.45" customHeight="1" x14ac:dyDescent="0.35">
      <c r="A170" s="280"/>
      <c r="B170" s="280"/>
      <c r="C170" s="288"/>
      <c r="D170" s="41"/>
      <c r="E170" s="47"/>
      <c r="F170" s="37"/>
      <c r="G170" s="243"/>
      <c r="H170" s="251"/>
      <c r="I170" s="20"/>
    </row>
    <row r="171" spans="1:9" ht="23.45" customHeight="1" x14ac:dyDescent="0.35">
      <c r="A171" s="280"/>
      <c r="B171" s="280"/>
      <c r="C171" s="288"/>
      <c r="D171" s="41"/>
      <c r="E171" s="47"/>
      <c r="F171" s="37"/>
      <c r="G171" s="243"/>
      <c r="H171" s="251"/>
      <c r="I171" s="20"/>
    </row>
    <row r="172" spans="1:9" ht="23.45" customHeight="1" x14ac:dyDescent="0.35">
      <c r="A172" s="280"/>
      <c r="B172" s="280"/>
      <c r="C172" s="288"/>
      <c r="D172" s="41"/>
      <c r="E172" s="47"/>
      <c r="F172" s="37"/>
      <c r="G172" s="243"/>
      <c r="H172" s="251"/>
      <c r="I172" s="20"/>
    </row>
    <row r="173" spans="1:9" ht="23.45" customHeight="1" x14ac:dyDescent="0.35">
      <c r="A173" s="280"/>
      <c r="B173" s="280"/>
      <c r="C173" s="288"/>
      <c r="D173" s="41"/>
      <c r="E173" s="47"/>
      <c r="F173" s="37"/>
      <c r="G173" s="243"/>
      <c r="H173" s="251"/>
      <c r="I173" s="20"/>
    </row>
    <row r="174" spans="1:9" ht="23.45" customHeight="1" x14ac:dyDescent="0.35">
      <c r="A174" s="280"/>
      <c r="B174" s="280"/>
      <c r="C174" s="288"/>
      <c r="D174" s="41"/>
      <c r="E174" s="47"/>
      <c r="F174" s="37"/>
      <c r="G174" s="243"/>
      <c r="H174" s="251"/>
      <c r="I174" s="20"/>
    </row>
    <row r="175" spans="1:9" ht="23.45" customHeight="1" x14ac:dyDescent="0.35">
      <c r="A175" s="280"/>
      <c r="B175" s="280"/>
      <c r="C175" s="288"/>
      <c r="D175" s="41"/>
      <c r="E175" s="47"/>
      <c r="F175" s="37"/>
      <c r="G175" s="243"/>
      <c r="H175" s="251"/>
      <c r="I175" s="20"/>
    </row>
    <row r="176" spans="1:9" ht="23.45" customHeight="1" x14ac:dyDescent="0.35">
      <c r="A176" s="280"/>
      <c r="B176" s="280"/>
      <c r="C176" s="288"/>
      <c r="D176" s="41"/>
      <c r="E176" s="47"/>
      <c r="F176" s="37"/>
      <c r="G176" s="243"/>
      <c r="H176" s="251"/>
      <c r="I176" s="20"/>
    </row>
    <row r="177" spans="1:256" ht="23.45" customHeight="1" x14ac:dyDescent="0.35">
      <c r="A177" s="280"/>
      <c r="B177" s="280"/>
      <c r="C177" s="288"/>
      <c r="D177" s="41"/>
      <c r="E177" s="47"/>
      <c r="F177" s="37"/>
      <c r="G177" s="243"/>
      <c r="H177" s="251"/>
      <c r="I177" s="20"/>
    </row>
    <row r="178" spans="1:256" ht="23.45" customHeight="1" x14ac:dyDescent="0.35">
      <c r="A178" s="281"/>
      <c r="B178" s="281"/>
      <c r="C178" s="289"/>
      <c r="D178" s="62"/>
      <c r="E178" s="63"/>
      <c r="F178" s="64"/>
      <c r="G178" s="293"/>
      <c r="H178" s="253"/>
      <c r="I178" s="20"/>
    </row>
    <row r="179" spans="1:256" ht="23.45" customHeight="1" x14ac:dyDescent="0.35">
      <c r="A179" s="446" t="s">
        <v>129</v>
      </c>
      <c r="B179" s="447"/>
      <c r="C179" s="297">
        <f>SUM(C155+C87+C83)</f>
        <v>4236205.13</v>
      </c>
      <c r="D179" s="50">
        <f>SUM(D155+D87+D83)</f>
        <v>5326600</v>
      </c>
      <c r="E179" s="65" t="s">
        <v>91</v>
      </c>
      <c r="F179" s="51">
        <f>G179-D179</f>
        <v>210200</v>
      </c>
      <c r="G179" s="294">
        <f>SUM(G155+G87+G83)</f>
        <v>5536800</v>
      </c>
      <c r="H179" s="296"/>
      <c r="I179" s="20"/>
    </row>
    <row r="180" spans="1:256" ht="23.45" customHeight="1" x14ac:dyDescent="0.35">
      <c r="A180" s="20"/>
      <c r="B180" s="20"/>
      <c r="C180" s="99"/>
      <c r="D180" s="100"/>
      <c r="E180" s="101"/>
      <c r="F180" s="102"/>
      <c r="G180" s="100"/>
      <c r="H180" s="20"/>
      <c r="I180" s="20"/>
    </row>
    <row r="181" spans="1:256" ht="23.45" customHeight="1" x14ac:dyDescent="0.35">
      <c r="A181" s="457" t="s">
        <v>352</v>
      </c>
      <c r="B181" s="458"/>
      <c r="C181" s="458"/>
      <c r="D181" s="458"/>
      <c r="E181" s="458"/>
      <c r="F181" s="458"/>
      <c r="G181" s="458"/>
      <c r="H181" s="458"/>
      <c r="I181" s="20"/>
    </row>
    <row r="182" spans="1:256" ht="29.45" customHeight="1" x14ac:dyDescent="0.4">
      <c r="A182" s="421" t="s">
        <v>245</v>
      </c>
      <c r="B182" s="422"/>
      <c r="C182" s="422"/>
      <c r="D182" s="422"/>
      <c r="E182" s="422"/>
      <c r="F182" s="422"/>
      <c r="G182" s="422"/>
      <c r="H182" s="422"/>
      <c r="I182" s="20"/>
    </row>
    <row r="183" spans="1:256" ht="23.45" customHeight="1" x14ac:dyDescent="0.35">
      <c r="A183" s="84" t="s">
        <v>130</v>
      </c>
      <c r="B183" s="85"/>
      <c r="C183" s="85"/>
      <c r="D183" s="20"/>
      <c r="E183" s="84" t="s">
        <v>131</v>
      </c>
      <c r="F183" s="20"/>
      <c r="G183" s="85"/>
      <c r="H183" s="85"/>
      <c r="I183" s="20"/>
    </row>
    <row r="184" spans="1:256" ht="23.45" customHeight="1" x14ac:dyDescent="0.35">
      <c r="A184" s="7" t="s">
        <v>132</v>
      </c>
      <c r="B184" s="20"/>
      <c r="C184" s="20"/>
      <c r="D184" s="86"/>
      <c r="E184" s="86"/>
      <c r="F184" s="86"/>
      <c r="G184" s="86"/>
      <c r="H184" s="20"/>
      <c r="I184" s="20"/>
    </row>
    <row r="185" spans="1:256" s="156" customFormat="1" ht="23.45" customHeight="1" x14ac:dyDescent="0.35">
      <c r="A185" s="274"/>
      <c r="B185" s="186"/>
      <c r="C185" s="187" t="s">
        <v>103</v>
      </c>
      <c r="D185" s="453" t="s">
        <v>88</v>
      </c>
      <c r="E185" s="454"/>
      <c r="F185" s="454"/>
      <c r="G185" s="455"/>
      <c r="H185" s="248" t="s">
        <v>89</v>
      </c>
      <c r="I185" s="206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  <c r="CW185" s="155"/>
      <c r="CX185" s="155"/>
      <c r="CY185" s="155"/>
      <c r="CZ185" s="155"/>
      <c r="DA185" s="155"/>
      <c r="DB185" s="155"/>
      <c r="DC185" s="155"/>
      <c r="DD185" s="155"/>
      <c r="DE185" s="155"/>
      <c r="DF185" s="155"/>
      <c r="DG185" s="155"/>
      <c r="DH185" s="155"/>
      <c r="DI185" s="155"/>
      <c r="DJ185" s="155"/>
      <c r="DK185" s="155"/>
      <c r="DL185" s="155"/>
      <c r="DM185" s="155"/>
      <c r="DN185" s="155"/>
      <c r="DO185" s="155"/>
      <c r="DP185" s="155"/>
      <c r="DQ185" s="155"/>
      <c r="DR185" s="155"/>
      <c r="DS185" s="155"/>
      <c r="DT185" s="155"/>
      <c r="DU185" s="155"/>
      <c r="DV185" s="155"/>
      <c r="DW185" s="155"/>
      <c r="DX185" s="155"/>
      <c r="DY185" s="155"/>
      <c r="DZ185" s="155"/>
      <c r="EA185" s="155"/>
      <c r="EB185" s="155"/>
      <c r="EC185" s="155"/>
      <c r="ED185" s="155"/>
      <c r="EE185" s="155"/>
      <c r="EF185" s="155"/>
      <c r="EG185" s="155"/>
      <c r="EH185" s="155"/>
      <c r="EI185" s="155"/>
      <c r="EJ185" s="155"/>
      <c r="EK185" s="155"/>
      <c r="EL185" s="155"/>
      <c r="EM185" s="155"/>
      <c r="EN185" s="155"/>
      <c r="EO185" s="155"/>
      <c r="EP185" s="155"/>
      <c r="EQ185" s="155"/>
      <c r="ER185" s="155"/>
      <c r="ES185" s="155"/>
      <c r="ET185" s="155"/>
      <c r="EU185" s="155"/>
      <c r="EV185" s="155"/>
      <c r="EW185" s="155"/>
      <c r="EX185" s="155"/>
      <c r="EY185" s="155"/>
      <c r="EZ185" s="155"/>
      <c r="FA185" s="155"/>
      <c r="FB185" s="155"/>
      <c r="FC185" s="155"/>
      <c r="FD185" s="155"/>
      <c r="FE185" s="155"/>
      <c r="FF185" s="155"/>
      <c r="FG185" s="155"/>
      <c r="FH185" s="155"/>
      <c r="FI185" s="155"/>
      <c r="FJ185" s="155"/>
      <c r="FK185" s="155"/>
      <c r="FL185" s="155"/>
      <c r="FM185" s="155"/>
      <c r="FN185" s="155"/>
      <c r="FO185" s="155"/>
      <c r="FP185" s="155"/>
      <c r="FQ185" s="155"/>
      <c r="FR185" s="155"/>
      <c r="FS185" s="155"/>
      <c r="FT185" s="155"/>
      <c r="FU185" s="155"/>
      <c r="FV185" s="155"/>
      <c r="FW185" s="155"/>
      <c r="FX185" s="155"/>
      <c r="FY185" s="155"/>
      <c r="FZ185" s="155"/>
      <c r="GA185" s="155"/>
      <c r="GB185" s="155"/>
      <c r="GC185" s="155"/>
      <c r="GD185" s="155"/>
      <c r="GE185" s="155"/>
      <c r="GF185" s="155"/>
      <c r="GG185" s="155"/>
      <c r="GH185" s="155"/>
      <c r="GI185" s="155"/>
      <c r="GJ185" s="155"/>
      <c r="GK185" s="155"/>
      <c r="GL185" s="155"/>
      <c r="GM185" s="155"/>
      <c r="GN185" s="155"/>
      <c r="GO185" s="155"/>
      <c r="GP185" s="155"/>
      <c r="GQ185" s="155"/>
      <c r="GR185" s="155"/>
      <c r="GS185" s="155"/>
      <c r="GT185" s="155"/>
      <c r="GU185" s="155"/>
      <c r="GV185" s="155"/>
      <c r="GW185" s="155"/>
      <c r="GX185" s="155"/>
      <c r="GY185" s="155"/>
      <c r="GZ185" s="155"/>
      <c r="HA185" s="155"/>
      <c r="HB185" s="155"/>
      <c r="HC185" s="155"/>
      <c r="HD185" s="155"/>
      <c r="HE185" s="155"/>
      <c r="HF185" s="155"/>
      <c r="HG185" s="155"/>
      <c r="HH185" s="155"/>
      <c r="HI185" s="155"/>
      <c r="HJ185" s="155"/>
      <c r="HK185" s="155"/>
      <c r="HL185" s="155"/>
      <c r="HM185" s="155"/>
      <c r="HN185" s="155"/>
      <c r="HO185" s="155"/>
      <c r="HP185" s="155"/>
      <c r="HQ185" s="155"/>
      <c r="HR185" s="155"/>
      <c r="HS185" s="155"/>
      <c r="HT185" s="155"/>
      <c r="HU185" s="155"/>
      <c r="HV185" s="155"/>
      <c r="HW185" s="155"/>
      <c r="HX185" s="155"/>
      <c r="HY185" s="155"/>
      <c r="HZ185" s="155"/>
      <c r="IA185" s="155"/>
      <c r="IB185" s="155"/>
      <c r="IC185" s="155"/>
      <c r="ID185" s="155"/>
      <c r="IE185" s="155"/>
      <c r="IF185" s="155"/>
      <c r="IG185" s="155"/>
      <c r="IH185" s="155"/>
      <c r="II185" s="155"/>
      <c r="IJ185" s="155"/>
      <c r="IK185" s="155"/>
      <c r="IL185" s="155"/>
      <c r="IM185" s="155"/>
      <c r="IN185" s="155"/>
      <c r="IO185" s="155"/>
      <c r="IP185" s="155"/>
      <c r="IQ185" s="155"/>
      <c r="IR185" s="155"/>
      <c r="IS185" s="155"/>
      <c r="IT185" s="155"/>
      <c r="IU185" s="155"/>
      <c r="IV185" s="155"/>
    </row>
    <row r="186" spans="1:256" s="156" customFormat="1" ht="23.45" customHeight="1" x14ac:dyDescent="0.35">
      <c r="A186" s="148" t="s">
        <v>90</v>
      </c>
      <c r="B186" s="188"/>
      <c r="C186" s="189" t="s">
        <v>224</v>
      </c>
      <c r="D186" s="444" t="s">
        <v>225</v>
      </c>
      <c r="E186" s="165" t="s">
        <v>91</v>
      </c>
      <c r="F186" s="165" t="s">
        <v>92</v>
      </c>
      <c r="G186" s="441" t="s">
        <v>236</v>
      </c>
      <c r="H186" s="246" t="s">
        <v>82</v>
      </c>
      <c r="I186" s="206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5"/>
      <c r="DC186" s="155"/>
      <c r="DD186" s="155"/>
      <c r="DE186" s="155"/>
      <c r="DF186" s="155"/>
      <c r="DG186" s="155"/>
      <c r="DH186" s="155"/>
      <c r="DI186" s="155"/>
      <c r="DJ186" s="155"/>
      <c r="DK186" s="155"/>
      <c r="DL186" s="155"/>
      <c r="DM186" s="155"/>
      <c r="DN186" s="155"/>
      <c r="DO186" s="155"/>
      <c r="DP186" s="155"/>
      <c r="DQ186" s="155"/>
      <c r="DR186" s="155"/>
      <c r="DS186" s="155"/>
      <c r="DT186" s="155"/>
      <c r="DU186" s="155"/>
      <c r="DV186" s="155"/>
      <c r="DW186" s="155"/>
      <c r="DX186" s="155"/>
      <c r="DY186" s="155"/>
      <c r="DZ186" s="155"/>
      <c r="EA186" s="155"/>
      <c r="EB186" s="155"/>
      <c r="EC186" s="155"/>
      <c r="ED186" s="155"/>
      <c r="EE186" s="155"/>
      <c r="EF186" s="155"/>
      <c r="EG186" s="155"/>
      <c r="EH186" s="155"/>
      <c r="EI186" s="155"/>
      <c r="EJ186" s="155"/>
      <c r="EK186" s="155"/>
      <c r="EL186" s="155"/>
      <c r="EM186" s="155"/>
      <c r="EN186" s="155"/>
      <c r="EO186" s="155"/>
      <c r="EP186" s="155"/>
      <c r="EQ186" s="155"/>
      <c r="ER186" s="155"/>
      <c r="ES186" s="155"/>
      <c r="ET186" s="155"/>
      <c r="EU186" s="155"/>
      <c r="EV186" s="155"/>
      <c r="EW186" s="155"/>
      <c r="EX186" s="155"/>
      <c r="EY186" s="155"/>
      <c r="EZ186" s="155"/>
      <c r="FA186" s="155"/>
      <c r="FB186" s="155"/>
      <c r="FC186" s="155"/>
      <c r="FD186" s="155"/>
      <c r="FE186" s="155"/>
      <c r="FF186" s="155"/>
      <c r="FG186" s="155"/>
      <c r="FH186" s="155"/>
      <c r="FI186" s="155"/>
      <c r="FJ186" s="155"/>
      <c r="FK186" s="155"/>
      <c r="FL186" s="155"/>
      <c r="FM186" s="155"/>
      <c r="FN186" s="155"/>
      <c r="FO186" s="155"/>
      <c r="FP186" s="155"/>
      <c r="FQ186" s="155"/>
      <c r="FR186" s="155"/>
      <c r="FS186" s="155"/>
      <c r="FT186" s="155"/>
      <c r="FU186" s="155"/>
      <c r="FV186" s="155"/>
      <c r="FW186" s="155"/>
      <c r="FX186" s="155"/>
      <c r="FY186" s="155"/>
      <c r="FZ186" s="155"/>
      <c r="GA186" s="155"/>
      <c r="GB186" s="155"/>
      <c r="GC186" s="155"/>
      <c r="GD186" s="155"/>
      <c r="GE186" s="155"/>
      <c r="GF186" s="155"/>
      <c r="GG186" s="155"/>
      <c r="GH186" s="155"/>
      <c r="GI186" s="155"/>
      <c r="GJ186" s="155"/>
      <c r="GK186" s="155"/>
      <c r="GL186" s="155"/>
      <c r="GM186" s="155"/>
      <c r="GN186" s="155"/>
      <c r="GO186" s="155"/>
      <c r="GP186" s="155"/>
      <c r="GQ186" s="155"/>
      <c r="GR186" s="155"/>
      <c r="GS186" s="155"/>
      <c r="GT186" s="155"/>
      <c r="GU186" s="155"/>
      <c r="GV186" s="155"/>
      <c r="GW186" s="155"/>
      <c r="GX186" s="155"/>
      <c r="GY186" s="155"/>
      <c r="GZ186" s="155"/>
      <c r="HA186" s="155"/>
      <c r="HB186" s="155"/>
      <c r="HC186" s="155"/>
      <c r="HD186" s="155"/>
      <c r="HE186" s="155"/>
      <c r="HF186" s="155"/>
      <c r="HG186" s="155"/>
      <c r="HH186" s="155"/>
      <c r="HI186" s="155"/>
      <c r="HJ186" s="155"/>
      <c r="HK186" s="155"/>
      <c r="HL186" s="155"/>
      <c r="HM186" s="155"/>
      <c r="HN186" s="155"/>
      <c r="HO186" s="155"/>
      <c r="HP186" s="155"/>
      <c r="HQ186" s="155"/>
      <c r="HR186" s="155"/>
      <c r="HS186" s="155"/>
      <c r="HT186" s="155"/>
      <c r="HU186" s="155"/>
      <c r="HV186" s="155"/>
      <c r="HW186" s="155"/>
      <c r="HX186" s="155"/>
      <c r="HY186" s="155"/>
      <c r="HZ186" s="155"/>
      <c r="IA186" s="155"/>
      <c r="IB186" s="155"/>
      <c r="IC186" s="155"/>
      <c r="ID186" s="155"/>
      <c r="IE186" s="155"/>
      <c r="IF186" s="155"/>
      <c r="IG186" s="155"/>
      <c r="IH186" s="155"/>
      <c r="II186" s="155"/>
      <c r="IJ186" s="155"/>
      <c r="IK186" s="155"/>
      <c r="IL186" s="155"/>
      <c r="IM186" s="155"/>
      <c r="IN186" s="155"/>
      <c r="IO186" s="155"/>
      <c r="IP186" s="155"/>
      <c r="IQ186" s="155"/>
      <c r="IR186" s="155"/>
      <c r="IS186" s="155"/>
      <c r="IT186" s="155"/>
      <c r="IU186" s="155"/>
      <c r="IV186" s="155"/>
    </row>
    <row r="187" spans="1:256" s="156" customFormat="1" ht="23.45" customHeight="1" x14ac:dyDescent="0.35">
      <c r="A187" s="207"/>
      <c r="B187" s="190"/>
      <c r="C187" s="191"/>
      <c r="D187" s="445"/>
      <c r="E187" s="170" t="s">
        <v>93</v>
      </c>
      <c r="F187" s="170" t="s">
        <v>94</v>
      </c>
      <c r="G187" s="442"/>
      <c r="H187" s="295"/>
      <c r="I187" s="206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  <c r="CW187" s="155"/>
      <c r="CX187" s="155"/>
      <c r="CY187" s="155"/>
      <c r="CZ187" s="155"/>
      <c r="DA187" s="155"/>
      <c r="DB187" s="155"/>
      <c r="DC187" s="155"/>
      <c r="DD187" s="155"/>
      <c r="DE187" s="155"/>
      <c r="DF187" s="155"/>
      <c r="DG187" s="155"/>
      <c r="DH187" s="155"/>
      <c r="DI187" s="155"/>
      <c r="DJ187" s="155"/>
      <c r="DK187" s="155"/>
      <c r="DL187" s="155"/>
      <c r="DM187" s="155"/>
      <c r="DN187" s="155"/>
      <c r="DO187" s="155"/>
      <c r="DP187" s="155"/>
      <c r="DQ187" s="155"/>
      <c r="DR187" s="155"/>
      <c r="DS187" s="155"/>
      <c r="DT187" s="155"/>
      <c r="DU187" s="155"/>
      <c r="DV187" s="155"/>
      <c r="DW187" s="155"/>
      <c r="DX187" s="155"/>
      <c r="DY187" s="155"/>
      <c r="DZ187" s="155"/>
      <c r="EA187" s="155"/>
      <c r="EB187" s="155"/>
      <c r="EC187" s="155"/>
      <c r="ED187" s="155"/>
      <c r="EE187" s="155"/>
      <c r="EF187" s="155"/>
      <c r="EG187" s="155"/>
      <c r="EH187" s="155"/>
      <c r="EI187" s="155"/>
      <c r="EJ187" s="155"/>
      <c r="EK187" s="155"/>
      <c r="EL187" s="155"/>
      <c r="EM187" s="155"/>
      <c r="EN187" s="155"/>
      <c r="EO187" s="155"/>
      <c r="EP187" s="155"/>
      <c r="EQ187" s="155"/>
      <c r="ER187" s="155"/>
      <c r="ES187" s="155"/>
      <c r="ET187" s="155"/>
      <c r="EU187" s="155"/>
      <c r="EV187" s="155"/>
      <c r="EW187" s="155"/>
      <c r="EX187" s="155"/>
      <c r="EY187" s="155"/>
      <c r="EZ187" s="155"/>
      <c r="FA187" s="155"/>
      <c r="FB187" s="155"/>
      <c r="FC187" s="155"/>
      <c r="FD187" s="155"/>
      <c r="FE187" s="155"/>
      <c r="FF187" s="155"/>
      <c r="FG187" s="155"/>
      <c r="FH187" s="155"/>
      <c r="FI187" s="155"/>
      <c r="FJ187" s="155"/>
      <c r="FK187" s="155"/>
      <c r="FL187" s="155"/>
      <c r="FM187" s="155"/>
      <c r="FN187" s="155"/>
      <c r="FO187" s="155"/>
      <c r="FP187" s="155"/>
      <c r="FQ187" s="155"/>
      <c r="FR187" s="155"/>
      <c r="FS187" s="155"/>
      <c r="FT187" s="155"/>
      <c r="FU187" s="155"/>
      <c r="FV187" s="155"/>
      <c r="FW187" s="155"/>
      <c r="FX187" s="155"/>
      <c r="FY187" s="155"/>
      <c r="FZ187" s="155"/>
      <c r="GA187" s="155"/>
      <c r="GB187" s="155"/>
      <c r="GC187" s="155"/>
      <c r="GD187" s="155"/>
      <c r="GE187" s="155"/>
      <c r="GF187" s="155"/>
      <c r="GG187" s="155"/>
      <c r="GH187" s="155"/>
      <c r="GI187" s="155"/>
      <c r="GJ187" s="155"/>
      <c r="GK187" s="155"/>
      <c r="GL187" s="155"/>
      <c r="GM187" s="155"/>
      <c r="GN187" s="155"/>
      <c r="GO187" s="155"/>
      <c r="GP187" s="155"/>
      <c r="GQ187" s="155"/>
      <c r="GR187" s="155"/>
      <c r="GS187" s="155"/>
      <c r="GT187" s="155"/>
      <c r="GU187" s="155"/>
      <c r="GV187" s="155"/>
      <c r="GW187" s="155"/>
      <c r="GX187" s="155"/>
      <c r="GY187" s="155"/>
      <c r="GZ187" s="155"/>
      <c r="HA187" s="155"/>
      <c r="HB187" s="155"/>
      <c r="HC187" s="155"/>
      <c r="HD187" s="155"/>
      <c r="HE187" s="155"/>
      <c r="HF187" s="155"/>
      <c r="HG187" s="155"/>
      <c r="HH187" s="155"/>
      <c r="HI187" s="155"/>
      <c r="HJ187" s="155"/>
      <c r="HK187" s="155"/>
      <c r="HL187" s="155"/>
      <c r="HM187" s="155"/>
      <c r="HN187" s="155"/>
      <c r="HO187" s="155"/>
      <c r="HP187" s="155"/>
      <c r="HQ187" s="155"/>
      <c r="HR187" s="155"/>
      <c r="HS187" s="155"/>
      <c r="HT187" s="155"/>
      <c r="HU187" s="155"/>
      <c r="HV187" s="155"/>
      <c r="HW187" s="155"/>
      <c r="HX187" s="155"/>
      <c r="HY187" s="155"/>
      <c r="HZ187" s="155"/>
      <c r="IA187" s="155"/>
      <c r="IB187" s="155"/>
      <c r="IC187" s="155"/>
      <c r="ID187" s="155"/>
      <c r="IE187" s="155"/>
      <c r="IF187" s="155"/>
      <c r="IG187" s="155"/>
      <c r="IH187" s="155"/>
      <c r="II187" s="155"/>
      <c r="IJ187" s="155"/>
      <c r="IK187" s="155"/>
      <c r="IL187" s="155"/>
      <c r="IM187" s="155"/>
      <c r="IN187" s="155"/>
      <c r="IO187" s="155"/>
      <c r="IP187" s="155"/>
      <c r="IQ187" s="155"/>
      <c r="IR187" s="155"/>
      <c r="IS187" s="155"/>
      <c r="IT187" s="155"/>
      <c r="IU187" s="155"/>
      <c r="IV187" s="155"/>
    </row>
    <row r="188" spans="1:256" s="4" customFormat="1" ht="23.45" customHeight="1" x14ac:dyDescent="0.35">
      <c r="A188" s="212" t="s">
        <v>72</v>
      </c>
      <c r="B188" s="103" t="s">
        <v>5</v>
      </c>
      <c r="C188" s="104">
        <f>SUM(C189)</f>
        <v>44000</v>
      </c>
      <c r="D188" s="104">
        <f>SUM(D189)</f>
        <v>87000</v>
      </c>
      <c r="E188" s="105" t="s">
        <v>91</v>
      </c>
      <c r="F188" s="104">
        <f>G188-D188</f>
        <v>12640</v>
      </c>
      <c r="G188" s="298">
        <f>SUM(G189)</f>
        <v>99640</v>
      </c>
      <c r="H188" s="249"/>
      <c r="I188" s="147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</row>
    <row r="189" spans="1:256" s="4" customFormat="1" ht="23.45" customHeight="1" x14ac:dyDescent="0.35">
      <c r="A189" s="216" t="s">
        <v>133</v>
      </c>
      <c r="B189" s="89" t="s">
        <v>5</v>
      </c>
      <c r="C189" s="60">
        <f>SUM(C190+C192+C194+C198)</f>
        <v>44000</v>
      </c>
      <c r="D189" s="60">
        <f>SUM(D190+D192+D194+D198)</f>
        <v>87000</v>
      </c>
      <c r="E189" s="53" t="s">
        <v>91</v>
      </c>
      <c r="F189" s="67">
        <f>G189-D189</f>
        <v>12640</v>
      </c>
      <c r="G189" s="261">
        <f>SUM(G190+G192+G194)</f>
        <v>99640</v>
      </c>
      <c r="H189" s="252"/>
      <c r="I189" s="147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</row>
    <row r="190" spans="1:256" s="4" customFormat="1" ht="22.5" customHeight="1" x14ac:dyDescent="0.35">
      <c r="A190" s="216" t="s">
        <v>134</v>
      </c>
      <c r="B190" s="89" t="s">
        <v>5</v>
      </c>
      <c r="C190" s="66"/>
      <c r="D190" s="60"/>
      <c r="E190" s="53" t="s">
        <v>91</v>
      </c>
      <c r="F190" s="60">
        <f t="shared" ref="F190:G190" si="0">SUM(F191)</f>
        <v>53300</v>
      </c>
      <c r="G190" s="60">
        <f t="shared" si="0"/>
        <v>53300</v>
      </c>
      <c r="H190" s="250"/>
      <c r="I190" s="147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</row>
    <row r="191" spans="1:256" s="4" customFormat="1" ht="23.45" customHeight="1" x14ac:dyDescent="0.35">
      <c r="A191" s="385" t="s">
        <v>247</v>
      </c>
      <c r="B191" s="145"/>
      <c r="C191" s="157"/>
      <c r="D191" s="144"/>
      <c r="E191" s="389" t="s">
        <v>91</v>
      </c>
      <c r="F191" s="390">
        <f t="shared" ref="F191" si="1">G191-D191</f>
        <v>53300</v>
      </c>
      <c r="G191" s="242">
        <v>53300</v>
      </c>
      <c r="H191" s="250"/>
      <c r="I191" s="147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</row>
    <row r="192" spans="1:256" s="4" customFormat="1" ht="23.45" customHeight="1" x14ac:dyDescent="0.35">
      <c r="A192" s="216" t="s">
        <v>135</v>
      </c>
      <c r="B192" s="89" t="s">
        <v>5</v>
      </c>
      <c r="C192" s="66"/>
      <c r="D192" s="60">
        <f>SUM(D193)</f>
        <v>7000</v>
      </c>
      <c r="E192" s="410" t="s">
        <v>93</v>
      </c>
      <c r="F192" s="55">
        <f>D192-G192</f>
        <v>7000</v>
      </c>
      <c r="G192" s="261"/>
      <c r="H192" s="250"/>
      <c r="I192" s="147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</row>
    <row r="193" spans="1:256" s="4" customFormat="1" ht="23.45" customHeight="1" x14ac:dyDescent="0.35">
      <c r="A193" s="213" t="s">
        <v>136</v>
      </c>
      <c r="B193" s="145"/>
      <c r="C193" s="157"/>
      <c r="D193" s="144">
        <v>7000</v>
      </c>
      <c r="E193" s="389" t="s">
        <v>93</v>
      </c>
      <c r="F193" s="390">
        <f>D193-G193</f>
        <v>7000</v>
      </c>
      <c r="G193" s="242"/>
      <c r="H193" s="250"/>
      <c r="I193" s="147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</row>
    <row r="194" spans="1:256" s="4" customFormat="1" ht="23.45" customHeight="1" x14ac:dyDescent="0.35">
      <c r="A194" s="216" t="s">
        <v>137</v>
      </c>
      <c r="B194" s="89" t="s">
        <v>5</v>
      </c>
      <c r="C194" s="67">
        <f>SUM(C195:C201)</f>
        <v>44000</v>
      </c>
      <c r="D194" s="67">
        <f>SUM(D195:D197)</f>
        <v>80000</v>
      </c>
      <c r="E194" s="389" t="s">
        <v>93</v>
      </c>
      <c r="F194" s="390">
        <f>D194-G194</f>
        <v>33660</v>
      </c>
      <c r="G194" s="67">
        <f>SUM(G195:G201)</f>
        <v>46340</v>
      </c>
      <c r="H194" s="250"/>
      <c r="I194" s="147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</row>
    <row r="195" spans="1:256" s="4" customFormat="1" ht="23.45" customHeight="1" x14ac:dyDescent="0.35">
      <c r="A195" s="213" t="s">
        <v>138</v>
      </c>
      <c r="B195" s="145"/>
      <c r="C195" s="144">
        <v>44000</v>
      </c>
      <c r="D195" s="144"/>
      <c r="E195" s="410"/>
      <c r="F195" s="55"/>
      <c r="G195" s="242"/>
      <c r="H195" s="250"/>
      <c r="I195" s="147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</row>
    <row r="196" spans="1:256" s="4" customFormat="1" ht="23.45" customHeight="1" x14ac:dyDescent="0.35">
      <c r="A196" s="213" t="s">
        <v>139</v>
      </c>
      <c r="B196" s="145"/>
      <c r="C196" s="157"/>
      <c r="D196" s="144">
        <v>30000</v>
      </c>
      <c r="E196" s="389" t="s">
        <v>93</v>
      </c>
      <c r="F196" s="390">
        <f>D196-G196</f>
        <v>30000</v>
      </c>
      <c r="G196" s="242"/>
      <c r="H196" s="250"/>
      <c r="I196" s="147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</row>
    <row r="197" spans="1:256" s="4" customFormat="1" ht="23.45" customHeight="1" x14ac:dyDescent="0.35">
      <c r="A197" s="213" t="s">
        <v>77</v>
      </c>
      <c r="B197" s="145"/>
      <c r="C197" s="157"/>
      <c r="D197" s="144">
        <v>50000</v>
      </c>
      <c r="E197" s="389" t="s">
        <v>93</v>
      </c>
      <c r="F197" s="390">
        <f>D197-G197</f>
        <v>50000</v>
      </c>
      <c r="G197" s="242"/>
      <c r="H197" s="250"/>
      <c r="I197" s="147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spans="1:256" s="4" customFormat="1" ht="23.45" customHeight="1" x14ac:dyDescent="0.35">
      <c r="A198" s="395" t="s">
        <v>294</v>
      </c>
      <c r="B198" s="388"/>
      <c r="C198" s="157"/>
      <c r="D198" s="60"/>
      <c r="E198" s="389" t="s">
        <v>91</v>
      </c>
      <c r="F198" s="390">
        <f t="shared" ref="F198" si="2">G198-D198</f>
        <v>30000</v>
      </c>
      <c r="G198" s="242">
        <v>30000</v>
      </c>
      <c r="H198" s="250"/>
      <c r="I198" s="147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:256" s="4" customFormat="1" ht="23.45" customHeight="1" x14ac:dyDescent="0.35">
      <c r="A199" s="395" t="s">
        <v>295</v>
      </c>
      <c r="B199" s="145"/>
      <c r="C199" s="157"/>
      <c r="D199" s="144"/>
      <c r="E199" s="389" t="s">
        <v>91</v>
      </c>
      <c r="F199" s="390">
        <f>G199-D199</f>
        <v>700</v>
      </c>
      <c r="G199" s="242">
        <v>700</v>
      </c>
      <c r="H199" s="250"/>
      <c r="I199" s="147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</row>
    <row r="200" spans="1:256" ht="20.100000000000001" customHeight="1" x14ac:dyDescent="0.35">
      <c r="A200" s="391" t="s">
        <v>248</v>
      </c>
      <c r="B200" s="88"/>
      <c r="C200" s="43"/>
      <c r="D200" s="43"/>
      <c r="E200" s="389" t="s">
        <v>91</v>
      </c>
      <c r="F200" s="390">
        <f>G200-D200</f>
        <v>12140</v>
      </c>
      <c r="G200" s="392">
        <v>12140</v>
      </c>
      <c r="H200" s="251"/>
      <c r="I200" s="20"/>
    </row>
    <row r="201" spans="1:256" ht="20.100000000000001" customHeight="1" x14ac:dyDescent="0.35">
      <c r="A201" s="386" t="s">
        <v>249</v>
      </c>
      <c r="B201" s="88"/>
      <c r="C201" s="43"/>
      <c r="D201" s="43"/>
      <c r="E201" s="389" t="s">
        <v>91</v>
      </c>
      <c r="F201" s="390">
        <f>G201-D201</f>
        <v>3500</v>
      </c>
      <c r="G201" s="392">
        <v>3500</v>
      </c>
      <c r="H201" s="251"/>
      <c r="I201" s="20"/>
    </row>
    <row r="202" spans="1:256" ht="20.100000000000001" customHeight="1" x14ac:dyDescent="0.3">
      <c r="A202" s="215"/>
      <c r="B202" s="88"/>
      <c r="C202" s="43"/>
      <c r="D202" s="43"/>
      <c r="E202" s="43"/>
      <c r="F202" s="43"/>
      <c r="G202" s="239"/>
      <c r="H202" s="251"/>
      <c r="I202" s="20"/>
    </row>
    <row r="203" spans="1:256" ht="20.100000000000001" customHeight="1" x14ac:dyDescent="0.3">
      <c r="A203" s="215"/>
      <c r="B203" s="88"/>
      <c r="C203" s="43"/>
      <c r="D203" s="43"/>
      <c r="E203" s="43"/>
      <c r="F203" s="43"/>
      <c r="G203" s="239"/>
      <c r="H203" s="251"/>
      <c r="I203" s="20"/>
    </row>
    <row r="204" spans="1:256" ht="20.100000000000001" customHeight="1" x14ac:dyDescent="0.3">
      <c r="A204" s="215"/>
      <c r="B204" s="88"/>
      <c r="C204" s="43"/>
      <c r="D204" s="43"/>
      <c r="E204" s="43"/>
      <c r="F204" s="43"/>
      <c r="G204" s="239"/>
      <c r="H204" s="251"/>
      <c r="I204" s="20"/>
    </row>
    <row r="205" spans="1:256" ht="20.100000000000001" customHeight="1" x14ac:dyDescent="0.3">
      <c r="A205" s="215"/>
      <c r="B205" s="88"/>
      <c r="C205" s="43"/>
      <c r="D205" s="43"/>
      <c r="E205" s="43"/>
      <c r="F205" s="43"/>
      <c r="G205" s="239"/>
      <c r="H205" s="251"/>
      <c r="I205" s="20"/>
    </row>
    <row r="206" spans="1:256" ht="20.100000000000001" customHeight="1" x14ac:dyDescent="0.3">
      <c r="A206" s="215"/>
      <c r="B206" s="88"/>
      <c r="C206" s="43"/>
      <c r="D206" s="43"/>
      <c r="E206" s="43"/>
      <c r="F206" s="43"/>
      <c r="G206" s="239"/>
      <c r="H206" s="251"/>
      <c r="I206" s="20"/>
    </row>
    <row r="207" spans="1:256" ht="20.100000000000001" customHeight="1" x14ac:dyDescent="0.3">
      <c r="A207" s="215"/>
      <c r="B207" s="88"/>
      <c r="C207" s="43"/>
      <c r="D207" s="43"/>
      <c r="E207" s="43"/>
      <c r="F207" s="43"/>
      <c r="G207" s="239"/>
      <c r="H207" s="251"/>
      <c r="I207" s="20"/>
    </row>
    <row r="208" spans="1:256" ht="20.100000000000001" customHeight="1" x14ac:dyDescent="0.3">
      <c r="A208" s="215"/>
      <c r="B208" s="131"/>
      <c r="C208" s="43"/>
      <c r="D208" s="43"/>
      <c r="E208" s="43"/>
      <c r="F208" s="43"/>
      <c r="G208" s="239"/>
      <c r="H208" s="251"/>
      <c r="I208" s="20"/>
    </row>
    <row r="209" spans="1:256" ht="20.100000000000001" customHeight="1" x14ac:dyDescent="0.3">
      <c r="A209" s="215"/>
      <c r="B209" s="131"/>
      <c r="C209" s="43"/>
      <c r="D209" s="43"/>
      <c r="E209" s="43"/>
      <c r="F209" s="43"/>
      <c r="G209" s="239"/>
      <c r="H209" s="251"/>
      <c r="I209" s="20"/>
    </row>
    <row r="210" spans="1:256" ht="20.100000000000001" customHeight="1" x14ac:dyDescent="0.3">
      <c r="A210" s="215"/>
      <c r="B210" s="131"/>
      <c r="C210" s="43"/>
      <c r="D210" s="43"/>
      <c r="E210" s="43"/>
      <c r="F210" s="43"/>
      <c r="G210" s="239"/>
      <c r="H210" s="251"/>
      <c r="I210" s="20"/>
    </row>
    <row r="211" spans="1:256" ht="20.100000000000001" customHeight="1" x14ac:dyDescent="0.3">
      <c r="A211" s="215"/>
      <c r="B211" s="88"/>
      <c r="C211" s="43"/>
      <c r="D211" s="43"/>
      <c r="E211" s="43"/>
      <c r="F211" s="43"/>
      <c r="G211" s="239"/>
      <c r="H211" s="251"/>
      <c r="I211" s="20"/>
    </row>
    <row r="212" spans="1:256" ht="20.100000000000001" customHeight="1" x14ac:dyDescent="0.3">
      <c r="A212" s="215"/>
      <c r="B212" s="88"/>
      <c r="C212" s="43"/>
      <c r="D212" s="43"/>
      <c r="E212" s="43"/>
      <c r="F212" s="43"/>
      <c r="G212" s="239"/>
      <c r="H212" s="251"/>
      <c r="I212" s="20"/>
    </row>
    <row r="213" spans="1:256" ht="20.100000000000001" customHeight="1" x14ac:dyDescent="0.3">
      <c r="A213" s="215"/>
      <c r="B213" s="88"/>
      <c r="C213" s="43"/>
      <c r="D213" s="43"/>
      <c r="E213" s="43"/>
      <c r="F213" s="43"/>
      <c r="G213" s="239"/>
      <c r="H213" s="251"/>
      <c r="I213" s="20"/>
    </row>
    <row r="214" spans="1:256" ht="20.100000000000001" customHeight="1" x14ac:dyDescent="0.3">
      <c r="A214" s="215"/>
      <c r="B214" s="88"/>
      <c r="C214" s="43"/>
      <c r="D214" s="43"/>
      <c r="E214" s="43"/>
      <c r="F214" s="43"/>
      <c r="G214" s="239"/>
      <c r="H214" s="251"/>
      <c r="I214" s="20"/>
    </row>
    <row r="215" spans="1:256" ht="20.100000000000001" customHeight="1" x14ac:dyDescent="0.3">
      <c r="A215" s="218"/>
      <c r="B215" s="96"/>
      <c r="C215" s="48"/>
      <c r="D215" s="48"/>
      <c r="E215" s="48"/>
      <c r="F215" s="48"/>
      <c r="G215" s="244"/>
      <c r="H215" s="253"/>
      <c r="I215" s="20"/>
    </row>
    <row r="216" spans="1:256" ht="24" customHeight="1" x14ac:dyDescent="0.35">
      <c r="A216" s="449" t="s">
        <v>140</v>
      </c>
      <c r="B216" s="450"/>
      <c r="C216" s="50">
        <f>SUM(C188)</f>
        <v>44000</v>
      </c>
      <c r="D216" s="50">
        <f>SUM(D188)</f>
        <v>87000</v>
      </c>
      <c r="E216" s="69" t="s">
        <v>91</v>
      </c>
      <c r="F216" s="50">
        <f>SUM(F188)</f>
        <v>12640</v>
      </c>
      <c r="G216" s="50">
        <f>SUM(G188)</f>
        <v>99640</v>
      </c>
      <c r="H216" s="296"/>
      <c r="I216" s="20"/>
    </row>
    <row r="217" spans="1:256" ht="24" customHeight="1" x14ac:dyDescent="0.35">
      <c r="A217" s="132"/>
      <c r="B217" s="133"/>
      <c r="C217" s="151"/>
      <c r="D217" s="152"/>
      <c r="E217" s="192"/>
      <c r="F217" s="152"/>
      <c r="G217" s="152"/>
      <c r="H217" s="20"/>
      <c r="I217" s="20"/>
    </row>
    <row r="218" spans="1:256" s="17" customFormat="1" ht="24" customHeight="1" x14ac:dyDescent="0.35">
      <c r="A218" s="457" t="s">
        <v>353</v>
      </c>
      <c r="B218" s="458"/>
      <c r="C218" s="458"/>
      <c r="D218" s="458"/>
      <c r="E218" s="458"/>
      <c r="F218" s="458"/>
      <c r="G218" s="458"/>
      <c r="H218" s="458"/>
      <c r="I218" s="20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</row>
    <row r="219" spans="1:256" ht="29.45" customHeight="1" x14ac:dyDescent="0.4">
      <c r="A219" s="421" t="s">
        <v>245</v>
      </c>
      <c r="B219" s="422"/>
      <c r="C219" s="422"/>
      <c r="D219" s="422"/>
      <c r="E219" s="422"/>
      <c r="F219" s="422"/>
      <c r="G219" s="422"/>
      <c r="H219" s="422"/>
      <c r="I219" s="20"/>
    </row>
    <row r="220" spans="1:256" ht="23.45" customHeight="1" x14ac:dyDescent="0.35">
      <c r="A220" s="384" t="s">
        <v>130</v>
      </c>
      <c r="B220" s="85"/>
      <c r="C220" s="85"/>
      <c r="D220" s="20"/>
      <c r="E220" s="6"/>
      <c r="F220" s="7" t="s">
        <v>141</v>
      </c>
      <c r="G220" s="85"/>
      <c r="H220" s="85"/>
      <c r="I220" s="20"/>
    </row>
    <row r="221" spans="1:256" ht="23.45" customHeight="1" x14ac:dyDescent="0.35">
      <c r="A221" s="7" t="s">
        <v>132</v>
      </c>
      <c r="B221" s="86"/>
      <c r="C221" s="86"/>
      <c r="D221" s="86"/>
      <c r="E221" s="86"/>
      <c r="F221" s="86"/>
      <c r="G221" s="86"/>
      <c r="H221" s="20"/>
      <c r="I221" s="20"/>
    </row>
    <row r="222" spans="1:256" s="156" customFormat="1" ht="23.45" customHeight="1" x14ac:dyDescent="0.35">
      <c r="A222" s="274"/>
      <c r="B222" s="160"/>
      <c r="C222" s="161" t="s">
        <v>103</v>
      </c>
      <c r="D222" s="453" t="s">
        <v>88</v>
      </c>
      <c r="E222" s="454"/>
      <c r="F222" s="454"/>
      <c r="G222" s="456"/>
      <c r="H222" s="248" t="s">
        <v>89</v>
      </c>
      <c r="I222" s="206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5"/>
      <c r="CM222" s="155"/>
      <c r="CN222" s="155"/>
      <c r="CO222" s="155"/>
      <c r="CP222" s="155"/>
      <c r="CQ222" s="155"/>
      <c r="CR222" s="155"/>
      <c r="CS222" s="155"/>
      <c r="CT222" s="155"/>
      <c r="CU222" s="155"/>
      <c r="CV222" s="155"/>
      <c r="CW222" s="155"/>
      <c r="CX222" s="155"/>
      <c r="CY222" s="155"/>
      <c r="CZ222" s="155"/>
      <c r="DA222" s="155"/>
      <c r="DB222" s="155"/>
      <c r="DC222" s="155"/>
      <c r="DD222" s="155"/>
      <c r="DE222" s="155"/>
      <c r="DF222" s="155"/>
      <c r="DG222" s="155"/>
      <c r="DH222" s="155"/>
      <c r="DI222" s="155"/>
      <c r="DJ222" s="155"/>
      <c r="DK222" s="155"/>
      <c r="DL222" s="155"/>
      <c r="DM222" s="155"/>
      <c r="DN222" s="155"/>
      <c r="DO222" s="155"/>
      <c r="DP222" s="155"/>
      <c r="DQ222" s="155"/>
      <c r="DR222" s="155"/>
      <c r="DS222" s="155"/>
      <c r="DT222" s="155"/>
      <c r="DU222" s="155"/>
      <c r="DV222" s="155"/>
      <c r="DW222" s="155"/>
      <c r="DX222" s="155"/>
      <c r="DY222" s="155"/>
      <c r="DZ222" s="155"/>
      <c r="EA222" s="155"/>
      <c r="EB222" s="155"/>
      <c r="EC222" s="155"/>
      <c r="ED222" s="155"/>
      <c r="EE222" s="155"/>
      <c r="EF222" s="155"/>
      <c r="EG222" s="155"/>
      <c r="EH222" s="155"/>
      <c r="EI222" s="155"/>
      <c r="EJ222" s="155"/>
      <c r="EK222" s="155"/>
      <c r="EL222" s="155"/>
      <c r="EM222" s="155"/>
      <c r="EN222" s="155"/>
      <c r="EO222" s="155"/>
      <c r="EP222" s="155"/>
      <c r="EQ222" s="155"/>
      <c r="ER222" s="155"/>
      <c r="ES222" s="155"/>
      <c r="ET222" s="155"/>
      <c r="EU222" s="155"/>
      <c r="EV222" s="155"/>
      <c r="EW222" s="155"/>
      <c r="EX222" s="155"/>
      <c r="EY222" s="155"/>
      <c r="EZ222" s="155"/>
      <c r="FA222" s="155"/>
      <c r="FB222" s="155"/>
      <c r="FC222" s="155"/>
      <c r="FD222" s="155"/>
      <c r="FE222" s="155"/>
      <c r="FF222" s="155"/>
      <c r="FG222" s="155"/>
      <c r="FH222" s="155"/>
      <c r="FI222" s="155"/>
      <c r="FJ222" s="155"/>
      <c r="FK222" s="155"/>
      <c r="FL222" s="155"/>
      <c r="FM222" s="155"/>
      <c r="FN222" s="155"/>
      <c r="FO222" s="155"/>
      <c r="FP222" s="155"/>
      <c r="FQ222" s="155"/>
      <c r="FR222" s="155"/>
      <c r="FS222" s="155"/>
      <c r="FT222" s="155"/>
      <c r="FU222" s="155"/>
      <c r="FV222" s="155"/>
      <c r="FW222" s="155"/>
      <c r="FX222" s="155"/>
      <c r="FY222" s="155"/>
      <c r="FZ222" s="155"/>
      <c r="GA222" s="155"/>
      <c r="GB222" s="155"/>
      <c r="GC222" s="155"/>
      <c r="GD222" s="155"/>
      <c r="GE222" s="155"/>
      <c r="GF222" s="155"/>
      <c r="GG222" s="155"/>
      <c r="GH222" s="155"/>
      <c r="GI222" s="155"/>
      <c r="GJ222" s="155"/>
      <c r="GK222" s="155"/>
      <c r="GL222" s="155"/>
      <c r="GM222" s="155"/>
      <c r="GN222" s="155"/>
      <c r="GO222" s="155"/>
      <c r="GP222" s="155"/>
      <c r="GQ222" s="155"/>
      <c r="GR222" s="155"/>
      <c r="GS222" s="155"/>
      <c r="GT222" s="155"/>
      <c r="GU222" s="155"/>
      <c r="GV222" s="155"/>
      <c r="GW222" s="155"/>
      <c r="GX222" s="155"/>
      <c r="GY222" s="155"/>
      <c r="GZ222" s="155"/>
      <c r="HA222" s="155"/>
      <c r="HB222" s="155"/>
      <c r="HC222" s="155"/>
      <c r="HD222" s="155"/>
      <c r="HE222" s="155"/>
      <c r="HF222" s="155"/>
      <c r="HG222" s="155"/>
      <c r="HH222" s="155"/>
      <c r="HI222" s="155"/>
      <c r="HJ222" s="155"/>
      <c r="HK222" s="155"/>
      <c r="HL222" s="155"/>
      <c r="HM222" s="155"/>
      <c r="HN222" s="155"/>
      <c r="HO222" s="155"/>
      <c r="HP222" s="155"/>
      <c r="HQ222" s="155"/>
      <c r="HR222" s="155"/>
      <c r="HS222" s="155"/>
      <c r="HT222" s="155"/>
      <c r="HU222" s="155"/>
      <c r="HV222" s="155"/>
      <c r="HW222" s="155"/>
      <c r="HX222" s="155"/>
      <c r="HY222" s="155"/>
      <c r="HZ222" s="155"/>
      <c r="IA222" s="155"/>
      <c r="IB222" s="155"/>
      <c r="IC222" s="155"/>
      <c r="ID222" s="155"/>
      <c r="IE222" s="155"/>
      <c r="IF222" s="155"/>
      <c r="IG222" s="155"/>
      <c r="IH222" s="155"/>
      <c r="II222" s="155"/>
      <c r="IJ222" s="155"/>
      <c r="IK222" s="155"/>
      <c r="IL222" s="155"/>
      <c r="IM222" s="155"/>
      <c r="IN222" s="155"/>
      <c r="IO222" s="155"/>
      <c r="IP222" s="155"/>
      <c r="IQ222" s="155"/>
      <c r="IR222" s="155"/>
      <c r="IS222" s="155"/>
      <c r="IT222" s="155"/>
      <c r="IU222" s="155"/>
      <c r="IV222" s="155"/>
    </row>
    <row r="223" spans="1:256" s="156" customFormat="1" ht="23.45" customHeight="1" x14ac:dyDescent="0.35">
      <c r="A223" s="148" t="s">
        <v>90</v>
      </c>
      <c r="B223" s="163"/>
      <c r="C223" s="164" t="s">
        <v>224</v>
      </c>
      <c r="D223" s="444" t="s">
        <v>225</v>
      </c>
      <c r="E223" s="165" t="s">
        <v>91</v>
      </c>
      <c r="F223" s="165" t="s">
        <v>92</v>
      </c>
      <c r="G223" s="451" t="s">
        <v>236</v>
      </c>
      <c r="H223" s="246" t="s">
        <v>82</v>
      </c>
      <c r="I223" s="206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  <c r="CW223" s="155"/>
      <c r="CX223" s="155"/>
      <c r="CY223" s="155"/>
      <c r="CZ223" s="155"/>
      <c r="DA223" s="155"/>
      <c r="DB223" s="155"/>
      <c r="DC223" s="155"/>
      <c r="DD223" s="155"/>
      <c r="DE223" s="155"/>
      <c r="DF223" s="155"/>
      <c r="DG223" s="155"/>
      <c r="DH223" s="155"/>
      <c r="DI223" s="155"/>
      <c r="DJ223" s="155"/>
      <c r="DK223" s="155"/>
      <c r="DL223" s="155"/>
      <c r="DM223" s="155"/>
      <c r="DN223" s="155"/>
      <c r="DO223" s="155"/>
      <c r="DP223" s="155"/>
      <c r="DQ223" s="155"/>
      <c r="DR223" s="155"/>
      <c r="DS223" s="155"/>
      <c r="DT223" s="155"/>
      <c r="DU223" s="155"/>
      <c r="DV223" s="155"/>
      <c r="DW223" s="155"/>
      <c r="DX223" s="155"/>
      <c r="DY223" s="155"/>
      <c r="DZ223" s="155"/>
      <c r="EA223" s="155"/>
      <c r="EB223" s="155"/>
      <c r="EC223" s="155"/>
      <c r="ED223" s="155"/>
      <c r="EE223" s="155"/>
      <c r="EF223" s="155"/>
      <c r="EG223" s="155"/>
      <c r="EH223" s="155"/>
      <c r="EI223" s="155"/>
      <c r="EJ223" s="155"/>
      <c r="EK223" s="155"/>
      <c r="EL223" s="155"/>
      <c r="EM223" s="155"/>
      <c r="EN223" s="155"/>
      <c r="EO223" s="155"/>
      <c r="EP223" s="155"/>
      <c r="EQ223" s="155"/>
      <c r="ER223" s="155"/>
      <c r="ES223" s="155"/>
      <c r="ET223" s="155"/>
      <c r="EU223" s="155"/>
      <c r="EV223" s="155"/>
      <c r="EW223" s="155"/>
      <c r="EX223" s="155"/>
      <c r="EY223" s="155"/>
      <c r="EZ223" s="155"/>
      <c r="FA223" s="155"/>
      <c r="FB223" s="155"/>
      <c r="FC223" s="155"/>
      <c r="FD223" s="155"/>
      <c r="FE223" s="155"/>
      <c r="FF223" s="155"/>
      <c r="FG223" s="155"/>
      <c r="FH223" s="155"/>
      <c r="FI223" s="155"/>
      <c r="FJ223" s="155"/>
      <c r="FK223" s="155"/>
      <c r="FL223" s="155"/>
      <c r="FM223" s="155"/>
      <c r="FN223" s="155"/>
      <c r="FO223" s="155"/>
      <c r="FP223" s="155"/>
      <c r="FQ223" s="155"/>
      <c r="FR223" s="155"/>
      <c r="FS223" s="155"/>
      <c r="FT223" s="155"/>
      <c r="FU223" s="155"/>
      <c r="FV223" s="155"/>
      <c r="FW223" s="155"/>
      <c r="FX223" s="155"/>
      <c r="FY223" s="155"/>
      <c r="FZ223" s="155"/>
      <c r="GA223" s="155"/>
      <c r="GB223" s="155"/>
      <c r="GC223" s="155"/>
      <c r="GD223" s="155"/>
      <c r="GE223" s="155"/>
      <c r="GF223" s="155"/>
      <c r="GG223" s="155"/>
      <c r="GH223" s="155"/>
      <c r="GI223" s="155"/>
      <c r="GJ223" s="155"/>
      <c r="GK223" s="155"/>
      <c r="GL223" s="155"/>
      <c r="GM223" s="155"/>
      <c r="GN223" s="155"/>
      <c r="GO223" s="155"/>
      <c r="GP223" s="155"/>
      <c r="GQ223" s="155"/>
      <c r="GR223" s="155"/>
      <c r="GS223" s="155"/>
      <c r="GT223" s="155"/>
      <c r="GU223" s="155"/>
      <c r="GV223" s="155"/>
      <c r="GW223" s="155"/>
      <c r="GX223" s="155"/>
      <c r="GY223" s="155"/>
      <c r="GZ223" s="155"/>
      <c r="HA223" s="155"/>
      <c r="HB223" s="155"/>
      <c r="HC223" s="155"/>
      <c r="HD223" s="155"/>
      <c r="HE223" s="155"/>
      <c r="HF223" s="155"/>
      <c r="HG223" s="155"/>
      <c r="HH223" s="155"/>
      <c r="HI223" s="155"/>
      <c r="HJ223" s="155"/>
      <c r="HK223" s="155"/>
      <c r="HL223" s="155"/>
      <c r="HM223" s="155"/>
      <c r="HN223" s="155"/>
      <c r="HO223" s="155"/>
      <c r="HP223" s="155"/>
      <c r="HQ223" s="155"/>
      <c r="HR223" s="155"/>
      <c r="HS223" s="155"/>
      <c r="HT223" s="155"/>
      <c r="HU223" s="155"/>
      <c r="HV223" s="155"/>
      <c r="HW223" s="155"/>
      <c r="HX223" s="155"/>
      <c r="HY223" s="155"/>
      <c r="HZ223" s="155"/>
      <c r="IA223" s="155"/>
      <c r="IB223" s="155"/>
      <c r="IC223" s="155"/>
      <c r="ID223" s="155"/>
      <c r="IE223" s="155"/>
      <c r="IF223" s="155"/>
      <c r="IG223" s="155"/>
      <c r="IH223" s="155"/>
      <c r="II223" s="155"/>
      <c r="IJ223" s="155"/>
      <c r="IK223" s="155"/>
      <c r="IL223" s="155"/>
      <c r="IM223" s="155"/>
      <c r="IN223" s="155"/>
      <c r="IO223" s="155"/>
      <c r="IP223" s="155"/>
      <c r="IQ223" s="155"/>
      <c r="IR223" s="155"/>
      <c r="IS223" s="155"/>
      <c r="IT223" s="155"/>
      <c r="IU223" s="155"/>
      <c r="IV223" s="155"/>
    </row>
    <row r="224" spans="1:256" s="156" customFormat="1" ht="23.45" customHeight="1" x14ac:dyDescent="0.35">
      <c r="A224" s="207"/>
      <c r="B224" s="166"/>
      <c r="C224" s="167"/>
      <c r="D224" s="448"/>
      <c r="E224" s="369" t="s">
        <v>93</v>
      </c>
      <c r="F224" s="369" t="s">
        <v>94</v>
      </c>
      <c r="G224" s="452"/>
      <c r="H224" s="295"/>
      <c r="I224" s="206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  <c r="CW224" s="155"/>
      <c r="CX224" s="155"/>
      <c r="CY224" s="155"/>
      <c r="CZ224" s="155"/>
      <c r="DA224" s="155"/>
      <c r="DB224" s="155"/>
      <c r="DC224" s="155"/>
      <c r="DD224" s="155"/>
      <c r="DE224" s="155"/>
      <c r="DF224" s="155"/>
      <c r="DG224" s="155"/>
      <c r="DH224" s="155"/>
      <c r="DI224" s="155"/>
      <c r="DJ224" s="155"/>
      <c r="DK224" s="155"/>
      <c r="DL224" s="155"/>
      <c r="DM224" s="155"/>
      <c r="DN224" s="155"/>
      <c r="DO224" s="155"/>
      <c r="DP224" s="155"/>
      <c r="DQ224" s="155"/>
      <c r="DR224" s="155"/>
      <c r="DS224" s="155"/>
      <c r="DT224" s="155"/>
      <c r="DU224" s="155"/>
      <c r="DV224" s="155"/>
      <c r="DW224" s="155"/>
      <c r="DX224" s="155"/>
      <c r="DY224" s="155"/>
      <c r="DZ224" s="155"/>
      <c r="EA224" s="155"/>
      <c r="EB224" s="155"/>
      <c r="EC224" s="155"/>
      <c r="ED224" s="155"/>
      <c r="EE224" s="155"/>
      <c r="EF224" s="155"/>
      <c r="EG224" s="155"/>
      <c r="EH224" s="155"/>
      <c r="EI224" s="155"/>
      <c r="EJ224" s="155"/>
      <c r="EK224" s="155"/>
      <c r="EL224" s="155"/>
      <c r="EM224" s="155"/>
      <c r="EN224" s="155"/>
      <c r="EO224" s="155"/>
      <c r="EP224" s="155"/>
      <c r="EQ224" s="155"/>
      <c r="ER224" s="155"/>
      <c r="ES224" s="155"/>
      <c r="ET224" s="155"/>
      <c r="EU224" s="155"/>
      <c r="EV224" s="155"/>
      <c r="EW224" s="155"/>
      <c r="EX224" s="155"/>
      <c r="EY224" s="155"/>
      <c r="EZ224" s="155"/>
      <c r="FA224" s="155"/>
      <c r="FB224" s="155"/>
      <c r="FC224" s="155"/>
      <c r="FD224" s="155"/>
      <c r="FE224" s="155"/>
      <c r="FF224" s="155"/>
      <c r="FG224" s="155"/>
      <c r="FH224" s="155"/>
      <c r="FI224" s="155"/>
      <c r="FJ224" s="155"/>
      <c r="FK224" s="155"/>
      <c r="FL224" s="155"/>
      <c r="FM224" s="155"/>
      <c r="FN224" s="155"/>
      <c r="FO224" s="155"/>
      <c r="FP224" s="155"/>
      <c r="FQ224" s="155"/>
      <c r="FR224" s="155"/>
      <c r="FS224" s="155"/>
      <c r="FT224" s="155"/>
      <c r="FU224" s="155"/>
      <c r="FV224" s="155"/>
      <c r="FW224" s="155"/>
      <c r="FX224" s="155"/>
      <c r="FY224" s="155"/>
      <c r="FZ224" s="155"/>
      <c r="GA224" s="155"/>
      <c r="GB224" s="155"/>
      <c r="GC224" s="155"/>
      <c r="GD224" s="155"/>
      <c r="GE224" s="155"/>
      <c r="GF224" s="155"/>
      <c r="GG224" s="155"/>
      <c r="GH224" s="155"/>
      <c r="GI224" s="155"/>
      <c r="GJ224" s="155"/>
      <c r="GK224" s="155"/>
      <c r="GL224" s="155"/>
      <c r="GM224" s="155"/>
      <c r="GN224" s="155"/>
      <c r="GO224" s="155"/>
      <c r="GP224" s="155"/>
      <c r="GQ224" s="155"/>
      <c r="GR224" s="155"/>
      <c r="GS224" s="155"/>
      <c r="GT224" s="155"/>
      <c r="GU224" s="155"/>
      <c r="GV224" s="155"/>
      <c r="GW224" s="155"/>
      <c r="GX224" s="155"/>
      <c r="GY224" s="155"/>
      <c r="GZ224" s="155"/>
      <c r="HA224" s="155"/>
      <c r="HB224" s="155"/>
      <c r="HC224" s="155"/>
      <c r="HD224" s="155"/>
      <c r="HE224" s="155"/>
      <c r="HF224" s="155"/>
      <c r="HG224" s="155"/>
      <c r="HH224" s="155"/>
      <c r="HI224" s="155"/>
      <c r="HJ224" s="155"/>
      <c r="HK224" s="155"/>
      <c r="HL224" s="155"/>
      <c r="HM224" s="155"/>
      <c r="HN224" s="155"/>
      <c r="HO224" s="155"/>
      <c r="HP224" s="155"/>
      <c r="HQ224" s="155"/>
      <c r="HR224" s="155"/>
      <c r="HS224" s="155"/>
      <c r="HT224" s="155"/>
      <c r="HU224" s="155"/>
      <c r="HV224" s="155"/>
      <c r="HW224" s="155"/>
      <c r="HX224" s="155"/>
      <c r="HY224" s="155"/>
      <c r="HZ224" s="155"/>
      <c r="IA224" s="155"/>
      <c r="IB224" s="155"/>
      <c r="IC224" s="155"/>
      <c r="ID224" s="155"/>
      <c r="IE224" s="155"/>
      <c r="IF224" s="155"/>
      <c r="IG224" s="155"/>
      <c r="IH224" s="155"/>
      <c r="II224" s="155"/>
      <c r="IJ224" s="155"/>
      <c r="IK224" s="155"/>
      <c r="IL224" s="155"/>
      <c r="IM224" s="155"/>
      <c r="IN224" s="155"/>
      <c r="IO224" s="155"/>
      <c r="IP224" s="155"/>
      <c r="IQ224" s="155"/>
      <c r="IR224" s="155"/>
      <c r="IS224" s="155"/>
      <c r="IT224" s="155"/>
      <c r="IU224" s="155"/>
      <c r="IV224" s="155"/>
    </row>
    <row r="225" spans="1:256" s="137" customFormat="1" ht="23.45" customHeight="1" x14ac:dyDescent="0.35">
      <c r="A225" s="212" t="s">
        <v>69</v>
      </c>
      <c r="B225" s="87" t="s">
        <v>5</v>
      </c>
      <c r="C225" s="34">
        <f>SUM(C226)</f>
        <v>14295878.93</v>
      </c>
      <c r="D225" s="35">
        <f>SUM(D226)</f>
        <v>17000000</v>
      </c>
      <c r="E225" s="387" t="s">
        <v>93</v>
      </c>
      <c r="F225" s="371">
        <f>D225-G225</f>
        <v>2000000</v>
      </c>
      <c r="G225" s="237">
        <f>SUM(G226)</f>
        <v>15000000</v>
      </c>
      <c r="H225" s="249"/>
      <c r="I225" s="9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136"/>
      <c r="BY225" s="136"/>
      <c r="BZ225" s="136"/>
      <c r="CA225" s="136"/>
      <c r="CB225" s="136"/>
      <c r="CC225" s="136"/>
      <c r="CD225" s="136"/>
      <c r="CE225" s="136"/>
      <c r="CF225" s="136"/>
      <c r="CG225" s="136"/>
      <c r="CH225" s="136"/>
      <c r="CI225" s="136"/>
      <c r="CJ225" s="136"/>
      <c r="CK225" s="136"/>
      <c r="CL225" s="136"/>
      <c r="CM225" s="136"/>
      <c r="CN225" s="136"/>
      <c r="CO225" s="136"/>
      <c r="CP225" s="136"/>
      <c r="CQ225" s="136"/>
      <c r="CR225" s="136"/>
      <c r="CS225" s="136"/>
      <c r="CT225" s="136"/>
      <c r="CU225" s="136"/>
      <c r="CV225" s="136"/>
      <c r="CW225" s="136"/>
      <c r="CX225" s="136"/>
      <c r="CY225" s="136"/>
      <c r="CZ225" s="136"/>
      <c r="DA225" s="136"/>
      <c r="DB225" s="136"/>
      <c r="DC225" s="136"/>
      <c r="DD225" s="136"/>
      <c r="DE225" s="136"/>
      <c r="DF225" s="136"/>
      <c r="DG225" s="136"/>
      <c r="DH225" s="136"/>
      <c r="DI225" s="136"/>
      <c r="DJ225" s="136"/>
      <c r="DK225" s="136"/>
      <c r="DL225" s="136"/>
      <c r="DM225" s="136"/>
      <c r="DN225" s="136"/>
      <c r="DO225" s="136"/>
      <c r="DP225" s="136"/>
      <c r="DQ225" s="136"/>
      <c r="DR225" s="136"/>
      <c r="DS225" s="136"/>
      <c r="DT225" s="136"/>
      <c r="DU225" s="136"/>
      <c r="DV225" s="136"/>
      <c r="DW225" s="136"/>
      <c r="DX225" s="136"/>
      <c r="DY225" s="136"/>
      <c r="DZ225" s="136"/>
      <c r="EA225" s="136"/>
      <c r="EB225" s="136"/>
      <c r="EC225" s="136"/>
      <c r="ED225" s="136"/>
      <c r="EE225" s="136"/>
      <c r="EF225" s="136"/>
      <c r="EG225" s="136"/>
      <c r="EH225" s="136"/>
      <c r="EI225" s="136"/>
      <c r="EJ225" s="136"/>
      <c r="EK225" s="136"/>
      <c r="EL225" s="136"/>
      <c r="EM225" s="136"/>
      <c r="EN225" s="136"/>
      <c r="EO225" s="136"/>
      <c r="EP225" s="136"/>
      <c r="EQ225" s="136"/>
      <c r="ER225" s="136"/>
      <c r="ES225" s="136"/>
      <c r="ET225" s="136"/>
      <c r="EU225" s="136"/>
      <c r="EV225" s="136"/>
      <c r="EW225" s="136"/>
      <c r="EX225" s="136"/>
      <c r="EY225" s="136"/>
      <c r="EZ225" s="136"/>
      <c r="FA225" s="136"/>
      <c r="FB225" s="136"/>
      <c r="FC225" s="136"/>
      <c r="FD225" s="136"/>
      <c r="FE225" s="136"/>
      <c r="FF225" s="136"/>
      <c r="FG225" s="136"/>
      <c r="FH225" s="136"/>
      <c r="FI225" s="136"/>
      <c r="FJ225" s="136"/>
      <c r="FK225" s="136"/>
      <c r="FL225" s="136"/>
      <c r="FM225" s="136"/>
      <c r="FN225" s="136"/>
      <c r="FO225" s="136"/>
      <c r="FP225" s="136"/>
      <c r="FQ225" s="136"/>
      <c r="FR225" s="136"/>
      <c r="FS225" s="136"/>
      <c r="FT225" s="136"/>
      <c r="FU225" s="136"/>
      <c r="FV225" s="136"/>
      <c r="FW225" s="136"/>
      <c r="FX225" s="136"/>
      <c r="FY225" s="136"/>
      <c r="FZ225" s="136"/>
      <c r="GA225" s="136"/>
      <c r="GB225" s="136"/>
      <c r="GC225" s="136"/>
      <c r="GD225" s="136"/>
      <c r="GE225" s="136"/>
      <c r="GF225" s="136"/>
      <c r="GG225" s="136"/>
      <c r="GH225" s="136"/>
      <c r="GI225" s="136"/>
      <c r="GJ225" s="136"/>
      <c r="GK225" s="136"/>
      <c r="GL225" s="136"/>
      <c r="GM225" s="136"/>
      <c r="GN225" s="136"/>
      <c r="GO225" s="136"/>
      <c r="GP225" s="136"/>
      <c r="GQ225" s="136"/>
      <c r="GR225" s="136"/>
      <c r="GS225" s="136"/>
      <c r="GT225" s="136"/>
      <c r="GU225" s="136"/>
      <c r="GV225" s="136"/>
      <c r="GW225" s="136"/>
      <c r="GX225" s="136"/>
      <c r="GY225" s="136"/>
      <c r="GZ225" s="136"/>
      <c r="HA225" s="136"/>
      <c r="HB225" s="136"/>
      <c r="HC225" s="136"/>
      <c r="HD225" s="136"/>
      <c r="HE225" s="136"/>
      <c r="HF225" s="136"/>
      <c r="HG225" s="136"/>
      <c r="HH225" s="136"/>
      <c r="HI225" s="136"/>
      <c r="HJ225" s="136"/>
      <c r="HK225" s="136"/>
      <c r="HL225" s="136"/>
      <c r="HM225" s="136"/>
      <c r="HN225" s="136"/>
      <c r="HO225" s="136"/>
      <c r="HP225" s="136"/>
      <c r="HQ225" s="136"/>
      <c r="HR225" s="136"/>
      <c r="HS225" s="136"/>
      <c r="HT225" s="136"/>
      <c r="HU225" s="136"/>
      <c r="HV225" s="136"/>
      <c r="HW225" s="136"/>
      <c r="HX225" s="136"/>
      <c r="HY225" s="136"/>
      <c r="HZ225" s="136"/>
      <c r="IA225" s="136"/>
      <c r="IB225" s="136"/>
      <c r="IC225" s="136"/>
      <c r="ID225" s="136"/>
      <c r="IE225" s="136"/>
      <c r="IF225" s="136"/>
      <c r="IG225" s="136"/>
      <c r="IH225" s="136"/>
      <c r="II225" s="136"/>
      <c r="IJ225" s="136"/>
      <c r="IK225" s="136"/>
      <c r="IL225" s="136"/>
      <c r="IM225" s="136"/>
      <c r="IN225" s="136"/>
      <c r="IO225" s="136"/>
      <c r="IP225" s="136"/>
      <c r="IQ225" s="136"/>
      <c r="IR225" s="136"/>
      <c r="IS225" s="136"/>
      <c r="IT225" s="136"/>
      <c r="IU225" s="136"/>
      <c r="IV225" s="136"/>
    </row>
    <row r="226" spans="1:256" s="137" customFormat="1" ht="23.45" customHeight="1" x14ac:dyDescent="0.35">
      <c r="A226" s="216" t="s">
        <v>128</v>
      </c>
      <c r="B226" s="89" t="s">
        <v>5</v>
      </c>
      <c r="C226" s="44">
        <f>SUM(C228:C230)</f>
        <v>14295878.93</v>
      </c>
      <c r="D226" s="45">
        <f>SUM(D228:D231)</f>
        <v>17000000</v>
      </c>
      <c r="E226" s="410" t="s">
        <v>93</v>
      </c>
      <c r="F226" s="55">
        <f>D226-G226</f>
        <v>2000000</v>
      </c>
      <c r="G226" s="240">
        <f>SUM(G228:G231)</f>
        <v>15000000</v>
      </c>
      <c r="H226" s="252"/>
      <c r="I226" s="9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  <c r="DM226" s="136"/>
      <c r="DN226" s="136"/>
      <c r="DO226" s="136"/>
      <c r="DP226" s="136"/>
      <c r="DQ226" s="136"/>
      <c r="DR226" s="136"/>
      <c r="DS226" s="136"/>
      <c r="DT226" s="136"/>
      <c r="DU226" s="136"/>
      <c r="DV226" s="136"/>
      <c r="DW226" s="136"/>
      <c r="DX226" s="136"/>
      <c r="DY226" s="136"/>
      <c r="DZ226" s="136"/>
      <c r="EA226" s="136"/>
      <c r="EB226" s="136"/>
      <c r="EC226" s="136"/>
      <c r="ED226" s="136"/>
      <c r="EE226" s="136"/>
      <c r="EF226" s="136"/>
      <c r="EG226" s="136"/>
      <c r="EH226" s="136"/>
      <c r="EI226" s="136"/>
      <c r="EJ226" s="136"/>
      <c r="EK226" s="136"/>
      <c r="EL226" s="136"/>
      <c r="EM226" s="136"/>
      <c r="EN226" s="136"/>
      <c r="EO226" s="136"/>
      <c r="EP226" s="136"/>
      <c r="EQ226" s="136"/>
      <c r="ER226" s="136"/>
      <c r="ES226" s="136"/>
      <c r="ET226" s="136"/>
      <c r="EU226" s="136"/>
      <c r="EV226" s="136"/>
      <c r="EW226" s="136"/>
      <c r="EX226" s="136"/>
      <c r="EY226" s="136"/>
      <c r="EZ226" s="136"/>
      <c r="FA226" s="136"/>
      <c r="FB226" s="136"/>
      <c r="FC226" s="136"/>
      <c r="FD226" s="136"/>
      <c r="FE226" s="136"/>
      <c r="FF226" s="136"/>
      <c r="FG226" s="136"/>
      <c r="FH226" s="136"/>
      <c r="FI226" s="136"/>
      <c r="FJ226" s="136"/>
      <c r="FK226" s="136"/>
      <c r="FL226" s="136"/>
      <c r="FM226" s="136"/>
      <c r="FN226" s="136"/>
      <c r="FO226" s="136"/>
      <c r="FP226" s="136"/>
      <c r="FQ226" s="136"/>
      <c r="FR226" s="136"/>
      <c r="FS226" s="136"/>
      <c r="FT226" s="136"/>
      <c r="FU226" s="136"/>
      <c r="FV226" s="136"/>
      <c r="FW226" s="136"/>
      <c r="FX226" s="136"/>
      <c r="FY226" s="136"/>
      <c r="FZ226" s="136"/>
      <c r="GA226" s="136"/>
      <c r="GB226" s="136"/>
      <c r="GC226" s="136"/>
      <c r="GD226" s="136"/>
      <c r="GE226" s="136"/>
      <c r="GF226" s="136"/>
      <c r="GG226" s="136"/>
      <c r="GH226" s="136"/>
      <c r="GI226" s="136"/>
      <c r="GJ226" s="136"/>
      <c r="GK226" s="136"/>
      <c r="GL226" s="136"/>
      <c r="GM226" s="136"/>
      <c r="GN226" s="136"/>
      <c r="GO226" s="136"/>
      <c r="GP226" s="136"/>
      <c r="GQ226" s="136"/>
      <c r="GR226" s="136"/>
      <c r="GS226" s="136"/>
      <c r="GT226" s="136"/>
      <c r="GU226" s="136"/>
      <c r="GV226" s="136"/>
      <c r="GW226" s="136"/>
      <c r="GX226" s="136"/>
      <c r="GY226" s="136"/>
      <c r="GZ226" s="136"/>
      <c r="HA226" s="136"/>
      <c r="HB226" s="136"/>
      <c r="HC226" s="136"/>
      <c r="HD226" s="136"/>
      <c r="HE226" s="136"/>
      <c r="HF226" s="136"/>
      <c r="HG226" s="136"/>
      <c r="HH226" s="136"/>
      <c r="HI226" s="136"/>
      <c r="HJ226" s="136"/>
      <c r="HK226" s="136"/>
      <c r="HL226" s="136"/>
      <c r="HM226" s="136"/>
      <c r="HN226" s="136"/>
      <c r="HO226" s="136"/>
      <c r="HP226" s="136"/>
      <c r="HQ226" s="136"/>
      <c r="HR226" s="136"/>
      <c r="HS226" s="136"/>
      <c r="HT226" s="136"/>
      <c r="HU226" s="136"/>
      <c r="HV226" s="136"/>
      <c r="HW226" s="136"/>
      <c r="HX226" s="136"/>
      <c r="HY226" s="136"/>
      <c r="HZ226" s="136"/>
      <c r="IA226" s="136"/>
      <c r="IB226" s="136"/>
      <c r="IC226" s="136"/>
      <c r="ID226" s="136"/>
      <c r="IE226" s="136"/>
      <c r="IF226" s="136"/>
      <c r="IG226" s="136"/>
      <c r="IH226" s="136"/>
      <c r="II226" s="136"/>
      <c r="IJ226" s="136"/>
      <c r="IK226" s="136"/>
      <c r="IL226" s="136"/>
      <c r="IM226" s="136"/>
      <c r="IN226" s="136"/>
      <c r="IO226" s="136"/>
      <c r="IP226" s="136"/>
      <c r="IQ226" s="136"/>
      <c r="IR226" s="136"/>
      <c r="IS226" s="136"/>
      <c r="IT226" s="136"/>
      <c r="IU226" s="136"/>
      <c r="IV226" s="136"/>
    </row>
    <row r="227" spans="1:256" s="4" customFormat="1" ht="23.45" customHeight="1" x14ac:dyDescent="0.35">
      <c r="A227" s="385" t="s">
        <v>250</v>
      </c>
      <c r="B227" s="145"/>
      <c r="C227" s="146"/>
      <c r="D227" s="146"/>
      <c r="E227" s="46"/>
      <c r="F227" s="61"/>
      <c r="G227" s="241"/>
      <c r="H227" s="250"/>
      <c r="I227" s="147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</row>
    <row r="228" spans="1:256" s="4" customFormat="1" ht="23.45" customHeight="1" x14ac:dyDescent="0.35">
      <c r="A228" s="213" t="s">
        <v>226</v>
      </c>
      <c r="B228" s="145"/>
      <c r="C228" s="80">
        <v>2859175.79</v>
      </c>
      <c r="D228" s="81">
        <v>3400000</v>
      </c>
      <c r="E228" s="389" t="s">
        <v>93</v>
      </c>
      <c r="F228" s="61">
        <f>D228-G228</f>
        <v>400000</v>
      </c>
      <c r="G228" s="238">
        <v>3000000</v>
      </c>
      <c r="H228" s="250"/>
      <c r="I228" s="12" t="s">
        <v>142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</row>
    <row r="229" spans="1:256" s="4" customFormat="1" ht="23.45" customHeight="1" x14ac:dyDescent="0.35">
      <c r="A229" s="213" t="s">
        <v>227</v>
      </c>
      <c r="B229" s="145"/>
      <c r="C229" s="80">
        <v>4288763.68</v>
      </c>
      <c r="D229" s="81">
        <v>5100000</v>
      </c>
      <c r="E229" s="389" t="s">
        <v>93</v>
      </c>
      <c r="F229" s="61">
        <f>D229-G229</f>
        <v>600000</v>
      </c>
      <c r="G229" s="238">
        <v>4500000</v>
      </c>
      <c r="H229" s="250"/>
      <c r="I229" s="147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</row>
    <row r="230" spans="1:256" s="4" customFormat="1" ht="23.45" customHeight="1" x14ac:dyDescent="0.35">
      <c r="A230" s="213" t="s">
        <v>228</v>
      </c>
      <c r="B230" s="145"/>
      <c r="C230" s="80">
        <v>7147939.46</v>
      </c>
      <c r="D230" s="81">
        <v>8500000</v>
      </c>
      <c r="E230" s="389" t="s">
        <v>93</v>
      </c>
      <c r="F230" s="61">
        <f>D230-G230</f>
        <v>1000000</v>
      </c>
      <c r="G230" s="238">
        <v>7500000</v>
      </c>
      <c r="H230" s="250"/>
      <c r="I230" s="147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</row>
    <row r="231" spans="1:256" ht="20.100000000000001" customHeight="1" x14ac:dyDescent="0.3">
      <c r="A231" s="215"/>
      <c r="B231" s="88"/>
      <c r="C231" s="43"/>
      <c r="D231" s="43"/>
      <c r="E231" s="43"/>
      <c r="F231" s="43"/>
      <c r="G231" s="239"/>
      <c r="H231" s="251"/>
      <c r="I231" s="20"/>
    </row>
    <row r="232" spans="1:256" ht="20.100000000000001" customHeight="1" x14ac:dyDescent="0.3">
      <c r="A232" s="215"/>
      <c r="B232" s="88"/>
      <c r="C232" s="43"/>
      <c r="D232" s="43"/>
      <c r="E232" s="43"/>
      <c r="F232" s="43"/>
      <c r="G232" s="239"/>
      <c r="H232" s="251"/>
      <c r="I232" s="20"/>
    </row>
    <row r="233" spans="1:256" ht="20.100000000000001" customHeight="1" x14ac:dyDescent="0.3">
      <c r="A233" s="215"/>
      <c r="B233" s="88"/>
      <c r="C233" s="43"/>
      <c r="D233" s="43"/>
      <c r="E233" s="43"/>
      <c r="F233" s="43"/>
      <c r="G233" s="239"/>
      <c r="H233" s="251"/>
      <c r="I233" s="20"/>
    </row>
    <row r="234" spans="1:256" ht="20.100000000000001" customHeight="1" x14ac:dyDescent="0.3">
      <c r="A234" s="215"/>
      <c r="B234" s="88"/>
      <c r="C234" s="43"/>
      <c r="D234" s="43"/>
      <c r="E234" s="43"/>
      <c r="F234" s="43"/>
      <c r="G234" s="239"/>
      <c r="H234" s="251"/>
      <c r="I234" s="20"/>
    </row>
    <row r="235" spans="1:256" ht="20.100000000000001" customHeight="1" x14ac:dyDescent="0.3">
      <c r="A235" s="215"/>
      <c r="B235" s="88"/>
      <c r="C235" s="43"/>
      <c r="D235" s="43"/>
      <c r="E235" s="43"/>
      <c r="F235" s="43"/>
      <c r="G235" s="239"/>
      <c r="H235" s="251"/>
      <c r="I235" s="20"/>
    </row>
    <row r="236" spans="1:256" ht="20.100000000000001" customHeight="1" x14ac:dyDescent="0.3">
      <c r="A236" s="215"/>
      <c r="B236" s="88"/>
      <c r="C236" s="43"/>
      <c r="D236" s="43"/>
      <c r="E236" s="43"/>
      <c r="F236" s="43"/>
      <c r="G236" s="239"/>
      <c r="H236" s="251"/>
      <c r="I236" s="20"/>
    </row>
    <row r="237" spans="1:256" ht="20.100000000000001" customHeight="1" x14ac:dyDescent="0.3">
      <c r="A237" s="215"/>
      <c r="B237" s="88"/>
      <c r="C237" s="43"/>
      <c r="D237" s="43"/>
      <c r="E237" s="43"/>
      <c r="F237" s="43"/>
      <c r="G237" s="239"/>
      <c r="H237" s="251"/>
      <c r="I237" s="20"/>
    </row>
    <row r="238" spans="1:256" ht="20.100000000000001" customHeight="1" x14ac:dyDescent="0.3">
      <c r="A238" s="215"/>
      <c r="B238" s="88"/>
      <c r="C238" s="43"/>
      <c r="D238" s="43"/>
      <c r="E238" s="43"/>
      <c r="F238" s="43"/>
      <c r="G238" s="239"/>
      <c r="H238" s="251"/>
      <c r="I238" s="20"/>
    </row>
    <row r="239" spans="1:256" ht="20.100000000000001" customHeight="1" x14ac:dyDescent="0.3">
      <c r="A239" s="215"/>
      <c r="B239" s="88"/>
      <c r="C239" s="43"/>
      <c r="D239" s="43"/>
      <c r="E239" s="43"/>
      <c r="F239" s="43"/>
      <c r="G239" s="239"/>
      <c r="H239" s="251"/>
      <c r="I239" s="20"/>
    </row>
    <row r="240" spans="1:256" ht="20.100000000000001" customHeight="1" x14ac:dyDescent="0.3">
      <c r="A240" s="215"/>
      <c r="B240" s="88"/>
      <c r="C240" s="43"/>
      <c r="D240" s="43"/>
      <c r="E240" s="43"/>
      <c r="F240" s="43"/>
      <c r="G240" s="239"/>
      <c r="H240" s="251"/>
      <c r="I240" s="20"/>
    </row>
    <row r="241" spans="1:9" ht="20.100000000000001" customHeight="1" x14ac:dyDescent="0.3">
      <c r="A241" s="215"/>
      <c r="B241" s="88"/>
      <c r="C241" s="43"/>
      <c r="D241" s="43"/>
      <c r="E241" s="43"/>
      <c r="F241" s="43"/>
      <c r="G241" s="239"/>
      <c r="H241" s="251"/>
      <c r="I241" s="20"/>
    </row>
    <row r="242" spans="1:9" ht="20.100000000000001" customHeight="1" x14ac:dyDescent="0.3">
      <c r="A242" s="215"/>
      <c r="B242" s="88"/>
      <c r="C242" s="43"/>
      <c r="D242" s="43"/>
      <c r="E242" s="43"/>
      <c r="F242" s="43"/>
      <c r="G242" s="239"/>
      <c r="H242" s="251"/>
      <c r="I242" s="20"/>
    </row>
    <row r="243" spans="1:9" ht="20.100000000000001" customHeight="1" x14ac:dyDescent="0.3">
      <c r="A243" s="215"/>
      <c r="B243" s="88"/>
      <c r="C243" s="43"/>
      <c r="D243" s="43"/>
      <c r="E243" s="43"/>
      <c r="F243" s="43"/>
      <c r="G243" s="239"/>
      <c r="H243" s="251"/>
      <c r="I243" s="20"/>
    </row>
    <row r="244" spans="1:9" ht="20.100000000000001" customHeight="1" x14ac:dyDescent="0.3">
      <c r="A244" s="215"/>
      <c r="B244" s="88"/>
      <c r="C244" s="43"/>
      <c r="D244" s="43"/>
      <c r="E244" s="43"/>
      <c r="F244" s="43"/>
      <c r="G244" s="239"/>
      <c r="H244" s="251"/>
      <c r="I244" s="20"/>
    </row>
    <row r="245" spans="1:9" ht="20.100000000000001" customHeight="1" x14ac:dyDescent="0.3">
      <c r="A245" s="215"/>
      <c r="B245" s="88"/>
      <c r="C245" s="43"/>
      <c r="D245" s="43"/>
      <c r="E245" s="43"/>
      <c r="F245" s="43"/>
      <c r="G245" s="239"/>
      <c r="H245" s="251"/>
      <c r="I245" s="20"/>
    </row>
    <row r="246" spans="1:9" ht="20.100000000000001" customHeight="1" x14ac:dyDescent="0.3">
      <c r="A246" s="215"/>
      <c r="B246" s="131"/>
      <c r="C246" s="43"/>
      <c r="D246" s="43"/>
      <c r="E246" s="43"/>
      <c r="F246" s="43"/>
      <c r="G246" s="239"/>
      <c r="H246" s="251"/>
      <c r="I246" s="20"/>
    </row>
    <row r="247" spans="1:9" ht="20.100000000000001" customHeight="1" x14ac:dyDescent="0.3">
      <c r="A247" s="215"/>
      <c r="B247" s="131"/>
      <c r="C247" s="43"/>
      <c r="D247" s="43"/>
      <c r="E247" s="43"/>
      <c r="F247" s="43"/>
      <c r="G247" s="239"/>
      <c r="H247" s="251"/>
      <c r="I247" s="20"/>
    </row>
    <row r="248" spans="1:9" ht="20.100000000000001" customHeight="1" x14ac:dyDescent="0.3">
      <c r="A248" s="215"/>
      <c r="B248" s="131"/>
      <c r="C248" s="43"/>
      <c r="D248" s="43"/>
      <c r="E248" s="43"/>
      <c r="F248" s="43"/>
      <c r="G248" s="239"/>
      <c r="H248" s="251"/>
      <c r="I248" s="20"/>
    </row>
    <row r="249" spans="1:9" ht="20.100000000000001" customHeight="1" x14ac:dyDescent="0.3">
      <c r="A249" s="215"/>
      <c r="B249" s="131"/>
      <c r="C249" s="43"/>
      <c r="D249" s="43"/>
      <c r="E249" s="43"/>
      <c r="F249" s="43"/>
      <c r="G249" s="239"/>
      <c r="H249" s="251"/>
      <c r="I249" s="20"/>
    </row>
    <row r="250" spans="1:9" ht="20.100000000000001" customHeight="1" x14ac:dyDescent="0.3">
      <c r="A250" s="215"/>
      <c r="B250" s="88"/>
      <c r="C250" s="43"/>
      <c r="D250" s="43"/>
      <c r="E250" s="43"/>
      <c r="F250" s="43"/>
      <c r="G250" s="239"/>
      <c r="H250" s="251"/>
      <c r="I250" s="20"/>
    </row>
    <row r="251" spans="1:9" ht="20.100000000000001" customHeight="1" x14ac:dyDescent="0.3">
      <c r="A251" s="215"/>
      <c r="B251" s="88"/>
      <c r="C251" s="43"/>
      <c r="D251" s="43"/>
      <c r="E251" s="43"/>
      <c r="F251" s="43"/>
      <c r="G251" s="239"/>
      <c r="H251" s="251"/>
      <c r="I251" s="20"/>
    </row>
    <row r="252" spans="1:9" ht="20.100000000000001" customHeight="1" x14ac:dyDescent="0.3">
      <c r="A252" s="215"/>
      <c r="B252" s="88"/>
      <c r="C252" s="43"/>
      <c r="D252" s="43"/>
      <c r="E252" s="43"/>
      <c r="F252" s="43"/>
      <c r="G252" s="239"/>
      <c r="H252" s="251"/>
      <c r="I252" s="20"/>
    </row>
    <row r="253" spans="1:9" ht="20.100000000000001" customHeight="1" x14ac:dyDescent="0.3">
      <c r="A253" s="255"/>
      <c r="B253" s="299"/>
      <c r="C253" s="48"/>
      <c r="D253" s="48"/>
      <c r="E253" s="48"/>
      <c r="F253" s="48"/>
      <c r="G253" s="244"/>
      <c r="H253" s="253"/>
      <c r="I253" s="20"/>
    </row>
    <row r="254" spans="1:9" ht="23.45" customHeight="1" x14ac:dyDescent="0.35">
      <c r="A254" s="469" t="s">
        <v>143</v>
      </c>
      <c r="B254" s="470"/>
      <c r="C254" s="49">
        <f>SUM(C225)</f>
        <v>14295878.93</v>
      </c>
      <c r="D254" s="50">
        <f>SUM(D225)</f>
        <v>17000000</v>
      </c>
      <c r="E254" s="415" t="s">
        <v>93</v>
      </c>
      <c r="F254" s="51">
        <f>SUM(F225)</f>
        <v>2000000</v>
      </c>
      <c r="G254" s="300">
        <f>SUM(G225)</f>
        <v>15000000</v>
      </c>
      <c r="H254" s="296"/>
      <c r="I254" s="20"/>
    </row>
    <row r="255" spans="1:9" ht="23.45" customHeight="1" x14ac:dyDescent="0.35">
      <c r="A255" s="162"/>
      <c r="B255" s="149"/>
      <c r="C255" s="151"/>
      <c r="D255" s="152"/>
      <c r="E255" s="153"/>
      <c r="F255" s="154"/>
      <c r="G255" s="152"/>
      <c r="H255" s="193"/>
      <c r="I255" s="94"/>
    </row>
    <row r="256" spans="1:9" ht="23.25" customHeight="1" x14ac:dyDescent="0.35">
      <c r="A256" s="457" t="s">
        <v>355</v>
      </c>
      <c r="B256" s="458"/>
      <c r="C256" s="458"/>
      <c r="D256" s="458"/>
      <c r="E256" s="458"/>
      <c r="F256" s="458"/>
      <c r="G256" s="458"/>
      <c r="H256" s="458"/>
      <c r="I256" s="20"/>
    </row>
    <row r="257" spans="1:256" ht="29.45" customHeight="1" x14ac:dyDescent="0.4">
      <c r="A257" s="421" t="s">
        <v>251</v>
      </c>
      <c r="B257" s="422"/>
      <c r="C257" s="422"/>
      <c r="D257" s="422"/>
      <c r="E257" s="422"/>
      <c r="F257" s="422"/>
      <c r="G257" s="422"/>
      <c r="H257" s="422"/>
      <c r="I257" s="20"/>
    </row>
    <row r="258" spans="1:256" ht="23.45" customHeight="1" x14ac:dyDescent="0.35">
      <c r="A258" s="457" t="s">
        <v>86</v>
      </c>
      <c r="B258" s="458"/>
      <c r="C258" s="458"/>
      <c r="D258" s="458"/>
      <c r="E258" s="458"/>
      <c r="F258" s="458"/>
      <c r="G258" s="458"/>
      <c r="H258" s="458"/>
      <c r="I258" s="20"/>
    </row>
    <row r="259" spans="1:256" s="156" customFormat="1" ht="23.45" customHeight="1" x14ac:dyDescent="0.35">
      <c r="A259" s="209"/>
      <c r="B259" s="309"/>
      <c r="C259" s="310" t="s">
        <v>103</v>
      </c>
      <c r="D259" s="466" t="s">
        <v>88</v>
      </c>
      <c r="E259" s="467"/>
      <c r="F259" s="467"/>
      <c r="G259" s="468"/>
      <c r="H259" s="248" t="s">
        <v>89</v>
      </c>
      <c r="I259" s="206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  <c r="CW259" s="155"/>
      <c r="CX259" s="155"/>
      <c r="CY259" s="155"/>
      <c r="CZ259" s="155"/>
      <c r="DA259" s="155"/>
      <c r="DB259" s="155"/>
      <c r="DC259" s="155"/>
      <c r="DD259" s="155"/>
      <c r="DE259" s="155"/>
      <c r="DF259" s="155"/>
      <c r="DG259" s="155"/>
      <c r="DH259" s="155"/>
      <c r="DI259" s="155"/>
      <c r="DJ259" s="155"/>
      <c r="DK259" s="155"/>
      <c r="DL259" s="155"/>
      <c r="DM259" s="155"/>
      <c r="DN259" s="155"/>
      <c r="DO259" s="155"/>
      <c r="DP259" s="155"/>
      <c r="DQ259" s="155"/>
      <c r="DR259" s="155"/>
      <c r="DS259" s="155"/>
      <c r="DT259" s="155"/>
      <c r="DU259" s="155"/>
      <c r="DV259" s="155"/>
      <c r="DW259" s="155"/>
      <c r="DX259" s="155"/>
      <c r="DY259" s="155"/>
      <c r="DZ259" s="155"/>
      <c r="EA259" s="155"/>
      <c r="EB259" s="155"/>
      <c r="EC259" s="155"/>
      <c r="ED259" s="155"/>
      <c r="EE259" s="155"/>
      <c r="EF259" s="155"/>
      <c r="EG259" s="155"/>
      <c r="EH259" s="155"/>
      <c r="EI259" s="155"/>
      <c r="EJ259" s="155"/>
      <c r="EK259" s="155"/>
      <c r="EL259" s="155"/>
      <c r="EM259" s="155"/>
      <c r="EN259" s="155"/>
      <c r="EO259" s="155"/>
      <c r="EP259" s="155"/>
      <c r="EQ259" s="155"/>
      <c r="ER259" s="155"/>
      <c r="ES259" s="155"/>
      <c r="ET259" s="155"/>
      <c r="EU259" s="155"/>
      <c r="EV259" s="155"/>
      <c r="EW259" s="155"/>
      <c r="EX259" s="155"/>
      <c r="EY259" s="155"/>
      <c r="EZ259" s="155"/>
      <c r="FA259" s="155"/>
      <c r="FB259" s="155"/>
      <c r="FC259" s="155"/>
      <c r="FD259" s="155"/>
      <c r="FE259" s="155"/>
      <c r="FF259" s="155"/>
      <c r="FG259" s="155"/>
      <c r="FH259" s="155"/>
      <c r="FI259" s="155"/>
      <c r="FJ259" s="155"/>
      <c r="FK259" s="155"/>
      <c r="FL259" s="155"/>
      <c r="FM259" s="155"/>
      <c r="FN259" s="155"/>
      <c r="FO259" s="155"/>
      <c r="FP259" s="155"/>
      <c r="FQ259" s="155"/>
      <c r="FR259" s="155"/>
      <c r="FS259" s="155"/>
      <c r="FT259" s="155"/>
      <c r="FU259" s="155"/>
      <c r="FV259" s="155"/>
      <c r="FW259" s="155"/>
      <c r="FX259" s="155"/>
      <c r="FY259" s="155"/>
      <c r="FZ259" s="155"/>
      <c r="GA259" s="155"/>
      <c r="GB259" s="155"/>
      <c r="GC259" s="155"/>
      <c r="GD259" s="155"/>
      <c r="GE259" s="155"/>
      <c r="GF259" s="155"/>
      <c r="GG259" s="155"/>
      <c r="GH259" s="155"/>
      <c r="GI259" s="155"/>
      <c r="GJ259" s="155"/>
      <c r="GK259" s="155"/>
      <c r="GL259" s="155"/>
      <c r="GM259" s="155"/>
      <c r="GN259" s="155"/>
      <c r="GO259" s="155"/>
      <c r="GP259" s="155"/>
      <c r="GQ259" s="155"/>
      <c r="GR259" s="155"/>
      <c r="GS259" s="155"/>
      <c r="GT259" s="155"/>
      <c r="GU259" s="155"/>
      <c r="GV259" s="155"/>
      <c r="GW259" s="155"/>
      <c r="GX259" s="155"/>
      <c r="GY259" s="155"/>
      <c r="GZ259" s="155"/>
      <c r="HA259" s="155"/>
      <c r="HB259" s="155"/>
      <c r="HC259" s="155"/>
      <c r="HD259" s="155"/>
      <c r="HE259" s="155"/>
      <c r="HF259" s="155"/>
      <c r="HG259" s="155"/>
      <c r="HH259" s="155"/>
      <c r="HI259" s="155"/>
      <c r="HJ259" s="155"/>
      <c r="HK259" s="155"/>
      <c r="HL259" s="155"/>
      <c r="HM259" s="155"/>
      <c r="HN259" s="155"/>
      <c r="HO259" s="155"/>
      <c r="HP259" s="155"/>
      <c r="HQ259" s="155"/>
      <c r="HR259" s="155"/>
      <c r="HS259" s="155"/>
      <c r="HT259" s="155"/>
      <c r="HU259" s="155"/>
      <c r="HV259" s="155"/>
      <c r="HW259" s="155"/>
      <c r="HX259" s="155"/>
      <c r="HY259" s="155"/>
      <c r="HZ259" s="155"/>
      <c r="IA259" s="155"/>
      <c r="IB259" s="155"/>
      <c r="IC259" s="155"/>
      <c r="ID259" s="155"/>
      <c r="IE259" s="155"/>
      <c r="IF259" s="155"/>
      <c r="IG259" s="155"/>
      <c r="IH259" s="155"/>
      <c r="II259" s="155"/>
      <c r="IJ259" s="155"/>
      <c r="IK259" s="155"/>
      <c r="IL259" s="155"/>
      <c r="IM259" s="155"/>
      <c r="IN259" s="155"/>
      <c r="IO259" s="155"/>
      <c r="IP259" s="155"/>
      <c r="IQ259" s="155"/>
      <c r="IR259" s="155"/>
      <c r="IS259" s="155"/>
      <c r="IT259" s="155"/>
      <c r="IU259" s="155"/>
      <c r="IV259" s="155"/>
    </row>
    <row r="260" spans="1:256" s="156" customFormat="1" ht="23.45" customHeight="1" x14ac:dyDescent="0.35">
      <c r="A260" s="148" t="s">
        <v>90</v>
      </c>
      <c r="B260" s="163"/>
      <c r="C260" s="164" t="s">
        <v>224</v>
      </c>
      <c r="D260" s="444" t="s">
        <v>225</v>
      </c>
      <c r="E260" s="165" t="s">
        <v>91</v>
      </c>
      <c r="F260" s="165" t="s">
        <v>92</v>
      </c>
      <c r="G260" s="451" t="s">
        <v>236</v>
      </c>
      <c r="H260" s="246" t="s">
        <v>82</v>
      </c>
      <c r="I260" s="206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  <c r="CW260" s="155"/>
      <c r="CX260" s="155"/>
      <c r="CY260" s="155"/>
      <c r="CZ260" s="155"/>
      <c r="DA260" s="155"/>
      <c r="DB260" s="155"/>
      <c r="DC260" s="155"/>
      <c r="DD260" s="155"/>
      <c r="DE260" s="155"/>
      <c r="DF260" s="155"/>
      <c r="DG260" s="155"/>
      <c r="DH260" s="155"/>
      <c r="DI260" s="155"/>
      <c r="DJ260" s="155"/>
      <c r="DK260" s="155"/>
      <c r="DL260" s="155"/>
      <c r="DM260" s="155"/>
      <c r="DN260" s="155"/>
      <c r="DO260" s="155"/>
      <c r="DP260" s="155"/>
      <c r="DQ260" s="155"/>
      <c r="DR260" s="155"/>
      <c r="DS260" s="155"/>
      <c r="DT260" s="155"/>
      <c r="DU260" s="155"/>
      <c r="DV260" s="155"/>
      <c r="DW260" s="155"/>
      <c r="DX260" s="155"/>
      <c r="DY260" s="155"/>
      <c r="DZ260" s="155"/>
      <c r="EA260" s="155"/>
      <c r="EB260" s="155"/>
      <c r="EC260" s="155"/>
      <c r="ED260" s="155"/>
      <c r="EE260" s="155"/>
      <c r="EF260" s="155"/>
      <c r="EG260" s="155"/>
      <c r="EH260" s="155"/>
      <c r="EI260" s="155"/>
      <c r="EJ260" s="155"/>
      <c r="EK260" s="155"/>
      <c r="EL260" s="155"/>
      <c r="EM260" s="155"/>
      <c r="EN260" s="155"/>
      <c r="EO260" s="155"/>
      <c r="EP260" s="155"/>
      <c r="EQ260" s="155"/>
      <c r="ER260" s="155"/>
      <c r="ES260" s="155"/>
      <c r="ET260" s="155"/>
      <c r="EU260" s="155"/>
      <c r="EV260" s="155"/>
      <c r="EW260" s="155"/>
      <c r="EX260" s="155"/>
      <c r="EY260" s="155"/>
      <c r="EZ260" s="155"/>
      <c r="FA260" s="155"/>
      <c r="FB260" s="155"/>
      <c r="FC260" s="155"/>
      <c r="FD260" s="155"/>
      <c r="FE260" s="155"/>
      <c r="FF260" s="155"/>
      <c r="FG260" s="155"/>
      <c r="FH260" s="155"/>
      <c r="FI260" s="155"/>
      <c r="FJ260" s="155"/>
      <c r="FK260" s="155"/>
      <c r="FL260" s="155"/>
      <c r="FM260" s="155"/>
      <c r="FN260" s="155"/>
      <c r="FO260" s="155"/>
      <c r="FP260" s="155"/>
      <c r="FQ260" s="155"/>
      <c r="FR260" s="155"/>
      <c r="FS260" s="155"/>
      <c r="FT260" s="155"/>
      <c r="FU260" s="155"/>
      <c r="FV260" s="155"/>
      <c r="FW260" s="155"/>
      <c r="FX260" s="155"/>
      <c r="FY260" s="155"/>
      <c r="FZ260" s="155"/>
      <c r="GA260" s="155"/>
      <c r="GB260" s="155"/>
      <c r="GC260" s="155"/>
      <c r="GD260" s="155"/>
      <c r="GE260" s="155"/>
      <c r="GF260" s="155"/>
      <c r="GG260" s="155"/>
      <c r="GH260" s="155"/>
      <c r="GI260" s="155"/>
      <c r="GJ260" s="155"/>
      <c r="GK260" s="155"/>
      <c r="GL260" s="155"/>
      <c r="GM260" s="155"/>
      <c r="GN260" s="155"/>
      <c r="GO260" s="155"/>
      <c r="GP260" s="155"/>
      <c r="GQ260" s="155"/>
      <c r="GR260" s="155"/>
      <c r="GS260" s="155"/>
      <c r="GT260" s="155"/>
      <c r="GU260" s="155"/>
      <c r="GV260" s="155"/>
      <c r="GW260" s="155"/>
      <c r="GX260" s="155"/>
      <c r="GY260" s="155"/>
      <c r="GZ260" s="155"/>
      <c r="HA260" s="155"/>
      <c r="HB260" s="155"/>
      <c r="HC260" s="155"/>
      <c r="HD260" s="155"/>
      <c r="HE260" s="155"/>
      <c r="HF260" s="155"/>
      <c r="HG260" s="155"/>
      <c r="HH260" s="155"/>
      <c r="HI260" s="155"/>
      <c r="HJ260" s="155"/>
      <c r="HK260" s="155"/>
      <c r="HL260" s="155"/>
      <c r="HM260" s="155"/>
      <c r="HN260" s="155"/>
      <c r="HO260" s="155"/>
      <c r="HP260" s="155"/>
      <c r="HQ260" s="155"/>
      <c r="HR260" s="155"/>
      <c r="HS260" s="155"/>
      <c r="HT260" s="155"/>
      <c r="HU260" s="155"/>
      <c r="HV260" s="155"/>
      <c r="HW260" s="155"/>
      <c r="HX260" s="155"/>
      <c r="HY260" s="155"/>
      <c r="HZ260" s="155"/>
      <c r="IA260" s="155"/>
      <c r="IB260" s="155"/>
      <c r="IC260" s="155"/>
      <c r="ID260" s="155"/>
      <c r="IE260" s="155"/>
      <c r="IF260" s="155"/>
      <c r="IG260" s="155"/>
      <c r="IH260" s="155"/>
      <c r="II260" s="155"/>
      <c r="IJ260" s="155"/>
      <c r="IK260" s="155"/>
      <c r="IL260" s="155"/>
      <c r="IM260" s="155"/>
      <c r="IN260" s="155"/>
      <c r="IO260" s="155"/>
      <c r="IP260" s="155"/>
      <c r="IQ260" s="155"/>
      <c r="IR260" s="155"/>
      <c r="IS260" s="155"/>
      <c r="IT260" s="155"/>
      <c r="IU260" s="155"/>
      <c r="IV260" s="155"/>
    </row>
    <row r="261" spans="1:256" s="156" customFormat="1" ht="23.45" customHeight="1" x14ac:dyDescent="0.35">
      <c r="A261" s="207"/>
      <c r="B261" s="166"/>
      <c r="C261" s="167"/>
      <c r="D261" s="448"/>
      <c r="E261" s="122" t="s">
        <v>93</v>
      </c>
      <c r="F261" s="122" t="s">
        <v>94</v>
      </c>
      <c r="G261" s="452"/>
      <c r="H261" s="295"/>
      <c r="I261" s="206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  <c r="CW261" s="155"/>
      <c r="CX261" s="155"/>
      <c r="CY261" s="155"/>
      <c r="CZ261" s="155"/>
      <c r="DA261" s="155"/>
      <c r="DB261" s="155"/>
      <c r="DC261" s="155"/>
      <c r="DD261" s="155"/>
      <c r="DE261" s="155"/>
      <c r="DF261" s="155"/>
      <c r="DG261" s="155"/>
      <c r="DH261" s="155"/>
      <c r="DI261" s="155"/>
      <c r="DJ261" s="155"/>
      <c r="DK261" s="155"/>
      <c r="DL261" s="155"/>
      <c r="DM261" s="155"/>
      <c r="DN261" s="155"/>
      <c r="DO261" s="155"/>
      <c r="DP261" s="155"/>
      <c r="DQ261" s="155"/>
      <c r="DR261" s="155"/>
      <c r="DS261" s="155"/>
      <c r="DT261" s="155"/>
      <c r="DU261" s="155"/>
      <c r="DV261" s="155"/>
      <c r="DW261" s="155"/>
      <c r="DX261" s="155"/>
      <c r="DY261" s="155"/>
      <c r="DZ261" s="155"/>
      <c r="EA261" s="155"/>
      <c r="EB261" s="155"/>
      <c r="EC261" s="155"/>
      <c r="ED261" s="155"/>
      <c r="EE261" s="155"/>
      <c r="EF261" s="155"/>
      <c r="EG261" s="155"/>
      <c r="EH261" s="155"/>
      <c r="EI261" s="155"/>
      <c r="EJ261" s="155"/>
      <c r="EK261" s="155"/>
      <c r="EL261" s="155"/>
      <c r="EM261" s="155"/>
      <c r="EN261" s="155"/>
      <c r="EO261" s="155"/>
      <c r="EP261" s="155"/>
      <c r="EQ261" s="155"/>
      <c r="ER261" s="155"/>
      <c r="ES261" s="155"/>
      <c r="ET261" s="155"/>
      <c r="EU261" s="155"/>
      <c r="EV261" s="155"/>
      <c r="EW261" s="155"/>
      <c r="EX261" s="155"/>
      <c r="EY261" s="155"/>
      <c r="EZ261" s="155"/>
      <c r="FA261" s="155"/>
      <c r="FB261" s="155"/>
      <c r="FC261" s="155"/>
      <c r="FD261" s="155"/>
      <c r="FE261" s="155"/>
      <c r="FF261" s="155"/>
      <c r="FG261" s="155"/>
      <c r="FH261" s="155"/>
      <c r="FI261" s="155"/>
      <c r="FJ261" s="155"/>
      <c r="FK261" s="155"/>
      <c r="FL261" s="155"/>
      <c r="FM261" s="155"/>
      <c r="FN261" s="155"/>
      <c r="FO261" s="155"/>
      <c r="FP261" s="155"/>
      <c r="FQ261" s="155"/>
      <c r="FR261" s="155"/>
      <c r="FS261" s="155"/>
      <c r="FT261" s="155"/>
      <c r="FU261" s="155"/>
      <c r="FV261" s="155"/>
      <c r="FW261" s="155"/>
      <c r="FX261" s="155"/>
      <c r="FY261" s="155"/>
      <c r="FZ261" s="155"/>
      <c r="GA261" s="155"/>
      <c r="GB261" s="155"/>
      <c r="GC261" s="155"/>
      <c r="GD261" s="155"/>
      <c r="GE261" s="155"/>
      <c r="GF261" s="155"/>
      <c r="GG261" s="155"/>
      <c r="GH261" s="155"/>
      <c r="GI261" s="155"/>
      <c r="GJ261" s="155"/>
      <c r="GK261" s="155"/>
      <c r="GL261" s="155"/>
      <c r="GM261" s="155"/>
      <c r="GN261" s="155"/>
      <c r="GO261" s="155"/>
      <c r="GP261" s="155"/>
      <c r="GQ261" s="155"/>
      <c r="GR261" s="155"/>
      <c r="GS261" s="155"/>
      <c r="GT261" s="155"/>
      <c r="GU261" s="155"/>
      <c r="GV261" s="155"/>
      <c r="GW261" s="155"/>
      <c r="GX261" s="155"/>
      <c r="GY261" s="155"/>
      <c r="GZ261" s="155"/>
      <c r="HA261" s="155"/>
      <c r="HB261" s="155"/>
      <c r="HC261" s="155"/>
      <c r="HD261" s="155"/>
      <c r="HE261" s="155"/>
      <c r="HF261" s="155"/>
      <c r="HG261" s="155"/>
      <c r="HH261" s="155"/>
      <c r="HI261" s="155"/>
      <c r="HJ261" s="155"/>
      <c r="HK261" s="155"/>
      <c r="HL261" s="155"/>
      <c r="HM261" s="155"/>
      <c r="HN261" s="155"/>
      <c r="HO261" s="155"/>
      <c r="HP261" s="155"/>
      <c r="HQ261" s="155"/>
      <c r="HR261" s="155"/>
      <c r="HS261" s="155"/>
      <c r="HT261" s="155"/>
      <c r="HU261" s="155"/>
      <c r="HV261" s="155"/>
      <c r="HW261" s="155"/>
      <c r="HX261" s="155"/>
      <c r="HY261" s="155"/>
      <c r="HZ261" s="155"/>
      <c r="IA261" s="155"/>
      <c r="IB261" s="155"/>
      <c r="IC261" s="155"/>
      <c r="ID261" s="155"/>
      <c r="IE261" s="155"/>
      <c r="IF261" s="155"/>
      <c r="IG261" s="155"/>
      <c r="IH261" s="155"/>
      <c r="II261" s="155"/>
      <c r="IJ261" s="155"/>
      <c r="IK261" s="155"/>
      <c r="IL261" s="155"/>
      <c r="IM261" s="155"/>
      <c r="IN261" s="155"/>
      <c r="IO261" s="155"/>
      <c r="IP261" s="155"/>
      <c r="IQ261" s="155"/>
      <c r="IR261" s="155"/>
      <c r="IS261" s="155"/>
      <c r="IT261" s="155"/>
      <c r="IU261" s="155"/>
      <c r="IV261" s="155"/>
    </row>
    <row r="262" spans="1:256" s="4" customFormat="1" ht="23.45" customHeight="1" x14ac:dyDescent="0.35">
      <c r="A262" s="315" t="s">
        <v>144</v>
      </c>
      <c r="B262" s="97"/>
      <c r="C262" s="34"/>
      <c r="D262" s="35"/>
      <c r="E262" s="70"/>
      <c r="F262" s="71"/>
      <c r="G262" s="237"/>
      <c r="H262" s="249"/>
      <c r="I262" s="147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</row>
    <row r="263" spans="1:256" s="4" customFormat="1" ht="23.45" customHeight="1" x14ac:dyDescent="0.35">
      <c r="A263" s="316" t="s">
        <v>229</v>
      </c>
      <c r="B263" s="95"/>
      <c r="C263" s="80">
        <v>196184.19</v>
      </c>
      <c r="D263" s="81">
        <v>700000</v>
      </c>
      <c r="E263" s="40"/>
      <c r="F263" s="61"/>
      <c r="G263" s="238">
        <v>700000</v>
      </c>
      <c r="H263" s="252"/>
      <c r="I263" s="147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</row>
    <row r="264" spans="1:256" s="4" customFormat="1" ht="23.45" customHeight="1" x14ac:dyDescent="0.35">
      <c r="A264" s="277" t="s">
        <v>145</v>
      </c>
      <c r="B264" s="145"/>
      <c r="C264" s="157"/>
      <c r="D264" s="81">
        <v>1500000</v>
      </c>
      <c r="E264" s="58"/>
      <c r="F264" s="61"/>
      <c r="G264" s="238">
        <v>1500000</v>
      </c>
      <c r="H264" s="250"/>
      <c r="I264" s="147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  <c r="IV264" s="3"/>
    </row>
    <row r="265" spans="1:256" s="4" customFormat="1" ht="23.45" customHeight="1" x14ac:dyDescent="0.35">
      <c r="A265" s="277" t="s">
        <v>146</v>
      </c>
      <c r="B265" s="145"/>
      <c r="C265" s="144"/>
      <c r="D265" s="81">
        <v>3000</v>
      </c>
      <c r="E265" s="46"/>
      <c r="F265" s="61"/>
      <c r="G265" s="238">
        <v>3000</v>
      </c>
      <c r="H265" s="250"/>
      <c r="I265" s="147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  <c r="IV265" s="3"/>
    </row>
    <row r="266" spans="1:256" s="4" customFormat="1" ht="23.45" customHeight="1" x14ac:dyDescent="0.35">
      <c r="A266" s="277" t="s">
        <v>147</v>
      </c>
      <c r="B266" s="145"/>
      <c r="C266" s="194">
        <v>431698</v>
      </c>
      <c r="D266" s="195">
        <v>387100</v>
      </c>
      <c r="E266" s="416" t="s">
        <v>93</v>
      </c>
      <c r="F266" s="196">
        <f>D266-G266</f>
        <v>22800</v>
      </c>
      <c r="G266" s="320">
        <v>364300</v>
      </c>
      <c r="H266" s="250"/>
      <c r="I266" s="147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</row>
    <row r="267" spans="1:256" s="4" customFormat="1" ht="23.45" customHeight="1" x14ac:dyDescent="0.35">
      <c r="A267" s="317" t="s">
        <v>148</v>
      </c>
      <c r="B267" s="95"/>
      <c r="C267" s="49">
        <f>SUM(C263:C266)</f>
        <v>627882.18999999994</v>
      </c>
      <c r="D267" s="50">
        <f>SUM(D263:D266)</f>
        <v>2590100</v>
      </c>
      <c r="E267" s="409" t="s">
        <v>93</v>
      </c>
      <c r="F267" s="51">
        <f>D267-G267</f>
        <v>22800</v>
      </c>
      <c r="G267" s="300">
        <f>SUM(G263:G266)</f>
        <v>2567300</v>
      </c>
      <c r="H267" s="252"/>
      <c r="I267" s="147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  <c r="IV267" s="3"/>
    </row>
    <row r="268" spans="1:256" s="4" customFormat="1" ht="23.45" customHeight="1" x14ac:dyDescent="0.35">
      <c r="A268" s="279" t="s">
        <v>149</v>
      </c>
      <c r="B268" s="95"/>
      <c r="C268" s="34"/>
      <c r="D268" s="35"/>
      <c r="E268" s="70"/>
      <c r="F268" s="73" t="s">
        <v>114</v>
      </c>
      <c r="G268" s="237"/>
      <c r="H268" s="252"/>
      <c r="I268" s="147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  <c r="IV268" s="3"/>
    </row>
    <row r="269" spans="1:256" s="4" customFormat="1" ht="23.45" customHeight="1" x14ac:dyDescent="0.35">
      <c r="A269" s="279" t="s">
        <v>150</v>
      </c>
      <c r="B269" s="95"/>
      <c r="C269" s="44"/>
      <c r="D269" s="45"/>
      <c r="E269" s="56"/>
      <c r="F269" s="55"/>
      <c r="G269" s="240"/>
      <c r="H269" s="252"/>
      <c r="I269" s="147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  <c r="IV269" s="3"/>
    </row>
    <row r="270" spans="1:256" s="4" customFormat="1" ht="23.45" customHeight="1" x14ac:dyDescent="0.35">
      <c r="A270" s="277" t="s">
        <v>151</v>
      </c>
      <c r="B270" s="145"/>
      <c r="C270" s="80">
        <v>2602352</v>
      </c>
      <c r="D270" s="81">
        <v>3148000</v>
      </c>
      <c r="E270" s="40" t="s">
        <v>97</v>
      </c>
      <c r="F270" s="61">
        <f>G270-D270</f>
        <v>182000</v>
      </c>
      <c r="G270" s="238">
        <v>3330000</v>
      </c>
      <c r="H270" s="250"/>
      <c r="I270" s="147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  <c r="IV270" s="3"/>
    </row>
    <row r="271" spans="1:256" s="4" customFormat="1" ht="23.45" customHeight="1" x14ac:dyDescent="0.35">
      <c r="A271" s="277" t="s">
        <v>152</v>
      </c>
      <c r="B271" s="145"/>
      <c r="C271" s="80">
        <v>1425155.34</v>
      </c>
      <c r="D271" s="81">
        <v>1933400</v>
      </c>
      <c r="E271" s="40" t="s">
        <v>97</v>
      </c>
      <c r="F271" s="61">
        <f>G271-D271</f>
        <v>28200</v>
      </c>
      <c r="G271" s="238">
        <v>1961600</v>
      </c>
      <c r="H271" s="250"/>
      <c r="I271" s="147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  <c r="IV271" s="3"/>
    </row>
    <row r="272" spans="1:256" s="4" customFormat="1" ht="23.45" customHeight="1" x14ac:dyDescent="0.35">
      <c r="A272" s="277" t="s">
        <v>153</v>
      </c>
      <c r="B272" s="145"/>
      <c r="C272" s="80">
        <v>87497.79</v>
      </c>
      <c r="D272" s="81">
        <v>124000</v>
      </c>
      <c r="E272" s="47"/>
      <c r="F272" s="61"/>
      <c r="G272" s="238">
        <v>124000</v>
      </c>
      <c r="H272" s="250"/>
      <c r="I272" s="147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  <c r="IV272" s="3"/>
    </row>
    <row r="273" spans="1:256" s="4" customFormat="1" ht="23.45" customHeight="1" x14ac:dyDescent="0.35">
      <c r="A273" s="277" t="s">
        <v>154</v>
      </c>
      <c r="B273" s="197"/>
      <c r="C273" s="198">
        <v>121200</v>
      </c>
      <c r="D273" s="195">
        <v>121200</v>
      </c>
      <c r="E273" s="63"/>
      <c r="F273" s="196"/>
      <c r="G273" s="320">
        <v>121200</v>
      </c>
      <c r="H273" s="250"/>
      <c r="I273" s="147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  <c r="IV273" s="3"/>
    </row>
    <row r="274" spans="1:256" s="4" customFormat="1" ht="23.45" customHeight="1" x14ac:dyDescent="0.35">
      <c r="A274" s="317" t="s">
        <v>129</v>
      </c>
      <c r="B274" s="95"/>
      <c r="C274" s="49">
        <f>SUM(C270:C273)</f>
        <v>4236205.13</v>
      </c>
      <c r="D274" s="50">
        <f>SUM(D270:D273)</f>
        <v>5326600</v>
      </c>
      <c r="E274" s="65" t="s">
        <v>91</v>
      </c>
      <c r="F274" s="51">
        <f>SUM(G274-D274)</f>
        <v>210200</v>
      </c>
      <c r="G274" s="300">
        <f>SUM(G270:G273)</f>
        <v>5536800</v>
      </c>
      <c r="H274" s="252"/>
      <c r="I274" s="147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</row>
    <row r="275" spans="1:256" s="4" customFormat="1" ht="23.45" customHeight="1" x14ac:dyDescent="0.35">
      <c r="A275" s="277" t="s">
        <v>114</v>
      </c>
      <c r="B275" s="145"/>
      <c r="C275" s="199"/>
      <c r="D275" s="199"/>
      <c r="E275" s="199"/>
      <c r="F275" s="199"/>
      <c r="G275" s="321"/>
      <c r="H275" s="250"/>
      <c r="I275" s="147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</row>
    <row r="276" spans="1:256" s="4" customFormat="1" ht="23.45" customHeight="1" x14ac:dyDescent="0.35">
      <c r="A276" s="279" t="s">
        <v>155</v>
      </c>
      <c r="B276" s="145"/>
      <c r="C276" s="146"/>
      <c r="D276" s="146"/>
      <c r="E276" s="146"/>
      <c r="F276" s="146"/>
      <c r="G276" s="241"/>
      <c r="H276" s="250"/>
      <c r="I276" s="147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</row>
    <row r="277" spans="1:256" s="4" customFormat="1" ht="23.45" customHeight="1" x14ac:dyDescent="0.35">
      <c r="A277" s="277" t="s">
        <v>323</v>
      </c>
      <c r="B277" s="145"/>
      <c r="C277" s="74">
        <v>44000</v>
      </c>
      <c r="D277" s="75">
        <v>87000</v>
      </c>
      <c r="E277" s="76" t="s">
        <v>91</v>
      </c>
      <c r="F277" s="196">
        <f>G277-D277</f>
        <v>12640</v>
      </c>
      <c r="G277" s="322">
        <v>99640</v>
      </c>
      <c r="H277" s="250"/>
      <c r="I277" s="147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  <c r="IV277" s="3"/>
    </row>
    <row r="278" spans="1:256" s="4" customFormat="1" ht="23.45" customHeight="1" x14ac:dyDescent="0.35">
      <c r="A278" s="317" t="s">
        <v>156</v>
      </c>
      <c r="B278" s="145"/>
      <c r="C278" s="77">
        <f>SUM(C277)</f>
        <v>44000</v>
      </c>
      <c r="D278" s="78">
        <f>SUM(D277)</f>
        <v>87000</v>
      </c>
      <c r="E278" s="65" t="s">
        <v>91</v>
      </c>
      <c r="F278" s="51">
        <f>SUM(F277)</f>
        <v>12640</v>
      </c>
      <c r="G278" s="323">
        <f>SUM(G277)</f>
        <v>99640</v>
      </c>
      <c r="H278" s="250"/>
      <c r="I278" s="147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  <c r="IV278" s="3"/>
    </row>
    <row r="279" spans="1:256" s="4" customFormat="1" ht="20.100000000000001" customHeight="1" x14ac:dyDescent="0.35">
      <c r="A279" s="278"/>
      <c r="B279" s="145"/>
      <c r="C279" s="199"/>
      <c r="D279" s="199"/>
      <c r="E279" s="199"/>
      <c r="F279" s="199"/>
      <c r="G279" s="321"/>
      <c r="H279" s="250"/>
      <c r="I279" s="147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</row>
    <row r="280" spans="1:256" s="4" customFormat="1" ht="23.45" customHeight="1" x14ac:dyDescent="0.35">
      <c r="A280" s="279" t="s">
        <v>157</v>
      </c>
      <c r="B280" s="95"/>
      <c r="C280" s="56"/>
      <c r="D280" s="56"/>
      <c r="E280" s="56"/>
      <c r="F280" s="55"/>
      <c r="G280" s="262"/>
      <c r="H280" s="252"/>
      <c r="I280" s="147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  <c r="IV280" s="3"/>
    </row>
    <row r="281" spans="1:256" s="4" customFormat="1" ht="23.45" customHeight="1" x14ac:dyDescent="0.35">
      <c r="A281" s="279" t="s">
        <v>150</v>
      </c>
      <c r="B281" s="95"/>
      <c r="C281" s="56"/>
      <c r="D281" s="56"/>
      <c r="E281" s="56"/>
      <c r="F281" s="55"/>
      <c r="G281" s="262"/>
      <c r="H281" s="252"/>
      <c r="I281" s="147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  <c r="IV281" s="3"/>
    </row>
    <row r="282" spans="1:256" s="4" customFormat="1" ht="23.45" customHeight="1" x14ac:dyDescent="0.35">
      <c r="A282" s="277" t="s">
        <v>154</v>
      </c>
      <c r="B282" s="145"/>
      <c r="C282" s="202">
        <v>14295878.93</v>
      </c>
      <c r="D282" s="159">
        <v>17000000</v>
      </c>
      <c r="E282" s="412" t="s">
        <v>93</v>
      </c>
      <c r="F282" s="200">
        <f>D282-G282</f>
        <v>2000000</v>
      </c>
      <c r="G282" s="257">
        <v>15000000</v>
      </c>
      <c r="H282" s="250"/>
      <c r="I282" s="147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</row>
    <row r="283" spans="1:256" s="4" customFormat="1" ht="23.45" customHeight="1" x14ac:dyDescent="0.35">
      <c r="A283" s="317" t="s">
        <v>143</v>
      </c>
      <c r="B283" s="95"/>
      <c r="C283" s="203">
        <f>SUM(C282)</f>
        <v>14295878.93</v>
      </c>
      <c r="D283" s="204">
        <f>SUM(D282)</f>
        <v>17000000</v>
      </c>
      <c r="E283" s="413" t="s">
        <v>93</v>
      </c>
      <c r="F283" s="417">
        <f>D283-G283</f>
        <v>2000000</v>
      </c>
      <c r="G283" s="324">
        <f>SUM(G282)</f>
        <v>15000000</v>
      </c>
      <c r="H283" s="250"/>
      <c r="I283" s="147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</row>
    <row r="284" spans="1:256" s="4" customFormat="1" ht="23.45" customHeight="1" x14ac:dyDescent="0.35">
      <c r="A284" s="318"/>
      <c r="B284" s="305"/>
      <c r="C284" s="49"/>
      <c r="D284" s="50"/>
      <c r="E284" s="414"/>
      <c r="F284" s="201"/>
      <c r="G284" s="300"/>
      <c r="H284" s="250"/>
      <c r="I284" s="147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</row>
    <row r="285" spans="1:256" s="4" customFormat="1" ht="23.45" customHeight="1" x14ac:dyDescent="0.35">
      <c r="A285" s="319" t="s">
        <v>158</v>
      </c>
      <c r="B285" s="306"/>
      <c r="C285" s="49">
        <f>SUM(C267+C274+C278+C283)</f>
        <v>19203966.25</v>
      </c>
      <c r="D285" s="50">
        <f>SUM(D267+D274+D283+D278)</f>
        <v>25003700</v>
      </c>
      <c r="E285" s="415" t="s">
        <v>93</v>
      </c>
      <c r="F285" s="51">
        <f>D285-G285</f>
        <v>1799960</v>
      </c>
      <c r="G285" s="300">
        <f>SUM(G267+G274+G283+G278)</f>
        <v>23203740</v>
      </c>
      <c r="H285" s="250"/>
      <c r="I285" s="147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</row>
    <row r="286" spans="1:256" s="4" customFormat="1" ht="23.45" customHeight="1" x14ac:dyDescent="0.35">
      <c r="A286" s="319" t="s">
        <v>159</v>
      </c>
      <c r="B286" s="307"/>
      <c r="C286" s="49">
        <f>SUM(C74)</f>
        <v>33024136.620000001</v>
      </c>
      <c r="D286" s="50">
        <f>SUM(D74)</f>
        <v>40600000</v>
      </c>
      <c r="E286" s="415" t="s">
        <v>93</v>
      </c>
      <c r="F286" s="51">
        <f>D286-G286</f>
        <v>1950000</v>
      </c>
      <c r="G286" s="300">
        <f>SUM(G74)</f>
        <v>38650000</v>
      </c>
      <c r="H286" s="250"/>
      <c r="I286" s="147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  <c r="IV286" s="3"/>
    </row>
    <row r="287" spans="1:256" s="4" customFormat="1" ht="23.45" customHeight="1" x14ac:dyDescent="0.35">
      <c r="A287" s="219" t="s">
        <v>160</v>
      </c>
      <c r="B287" s="308"/>
      <c r="C287" s="49">
        <f>SUM(C286-C285)</f>
        <v>13820170.370000001</v>
      </c>
      <c r="D287" s="50">
        <f>SUM(D286-D285)</f>
        <v>15596300</v>
      </c>
      <c r="E287" s="415" t="s">
        <v>93</v>
      </c>
      <c r="F287" s="51">
        <f>D287-G287</f>
        <v>150040</v>
      </c>
      <c r="G287" s="314">
        <f>SUM(G286-G285)</f>
        <v>15446260</v>
      </c>
      <c r="H287" s="325"/>
      <c r="I287" s="147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</row>
    <row r="288" spans="1:256" s="4" customFormat="1" ht="23.45" customHeight="1" x14ac:dyDescent="0.35">
      <c r="A288" s="11"/>
      <c r="B288" s="9"/>
      <c r="C288" s="151"/>
      <c r="D288" s="152"/>
      <c r="E288" s="153"/>
      <c r="F288" s="154"/>
      <c r="G288" s="301"/>
      <c r="H288" s="147"/>
      <c r="I288" s="147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  <c r="IV288" s="3"/>
    </row>
    <row r="289" spans="1:256" s="4" customFormat="1" ht="23.45" customHeight="1" x14ac:dyDescent="0.35">
      <c r="A289" s="11"/>
      <c r="B289" s="9"/>
      <c r="C289" s="176"/>
      <c r="D289" s="10"/>
      <c r="E289" s="177"/>
      <c r="F289" s="178"/>
      <c r="G289" s="10"/>
      <c r="H289" s="364"/>
      <c r="I289" s="364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  <c r="IV289" s="3"/>
    </row>
    <row r="290" spans="1:256" s="4" customFormat="1" ht="23.45" customHeight="1" x14ac:dyDescent="0.35">
      <c r="A290" s="11"/>
      <c r="B290" s="9"/>
      <c r="C290" s="176"/>
      <c r="D290" s="10"/>
      <c r="E290" s="177"/>
      <c r="F290" s="178"/>
      <c r="G290" s="10"/>
      <c r="H290" s="364"/>
      <c r="I290" s="364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</row>
    <row r="291" spans="1:256" s="17" customFormat="1" ht="23.45" customHeight="1" x14ac:dyDescent="0.35">
      <c r="A291" s="457" t="s">
        <v>356</v>
      </c>
      <c r="B291" s="458"/>
      <c r="C291" s="458"/>
      <c r="D291" s="458"/>
      <c r="E291" s="458"/>
      <c r="F291" s="458"/>
      <c r="G291" s="458"/>
      <c r="H291" s="458"/>
      <c r="I291" s="20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6"/>
      <c r="II291" s="16"/>
      <c r="IJ291" s="16"/>
      <c r="IK291" s="16"/>
      <c r="IL291" s="16"/>
      <c r="IM291" s="16"/>
      <c r="IN291" s="16"/>
      <c r="IO291" s="16"/>
      <c r="IP291" s="16"/>
      <c r="IQ291" s="16"/>
      <c r="IR291" s="16"/>
      <c r="IS291" s="16"/>
      <c r="IT291" s="16"/>
      <c r="IU291" s="16"/>
      <c r="IV291" s="16"/>
    </row>
    <row r="292" spans="1:256" ht="29.45" customHeight="1" x14ac:dyDescent="0.4">
      <c r="A292" s="421" t="s">
        <v>245</v>
      </c>
      <c r="B292" s="422"/>
      <c r="C292" s="422"/>
      <c r="D292" s="422"/>
      <c r="E292" s="422"/>
      <c r="F292" s="422"/>
      <c r="G292" s="422"/>
      <c r="H292" s="422"/>
      <c r="I292" s="20"/>
    </row>
    <row r="293" spans="1:256" ht="23.45" customHeight="1" x14ac:dyDescent="0.35">
      <c r="A293" s="84" t="s">
        <v>161</v>
      </c>
      <c r="B293" s="149"/>
      <c r="C293" s="149"/>
      <c r="D293" s="20"/>
      <c r="E293" s="6"/>
      <c r="F293" s="20"/>
      <c r="G293" s="149"/>
      <c r="H293" s="149"/>
      <c r="I293" s="20"/>
    </row>
    <row r="294" spans="1:256" ht="23.45" customHeight="1" x14ac:dyDescent="0.35">
      <c r="A294" s="7" t="s">
        <v>162</v>
      </c>
      <c r="B294" s="20"/>
      <c r="C294" s="20"/>
      <c r="D294" s="20"/>
      <c r="E294" s="20"/>
      <c r="F294" s="20"/>
      <c r="G294" s="20"/>
      <c r="H294" s="20"/>
      <c r="I294" s="20"/>
    </row>
    <row r="295" spans="1:256" s="156" customFormat="1" ht="23.45" customHeight="1" x14ac:dyDescent="0.35">
      <c r="A295" s="209"/>
      <c r="B295" s="309"/>
      <c r="C295" s="310" t="s">
        <v>103</v>
      </c>
      <c r="D295" s="466" t="s">
        <v>88</v>
      </c>
      <c r="E295" s="467"/>
      <c r="F295" s="467"/>
      <c r="G295" s="468"/>
      <c r="H295" s="248" t="s">
        <v>89</v>
      </c>
      <c r="I295" s="206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  <c r="CW295" s="155"/>
      <c r="CX295" s="155"/>
      <c r="CY295" s="155"/>
      <c r="CZ295" s="155"/>
      <c r="DA295" s="155"/>
      <c r="DB295" s="155"/>
      <c r="DC295" s="155"/>
      <c r="DD295" s="155"/>
      <c r="DE295" s="155"/>
      <c r="DF295" s="155"/>
      <c r="DG295" s="155"/>
      <c r="DH295" s="155"/>
      <c r="DI295" s="155"/>
      <c r="DJ295" s="155"/>
      <c r="DK295" s="155"/>
      <c r="DL295" s="155"/>
      <c r="DM295" s="155"/>
      <c r="DN295" s="155"/>
      <c r="DO295" s="155"/>
      <c r="DP295" s="155"/>
      <c r="DQ295" s="155"/>
      <c r="DR295" s="155"/>
      <c r="DS295" s="155"/>
      <c r="DT295" s="155"/>
      <c r="DU295" s="155"/>
      <c r="DV295" s="155"/>
      <c r="DW295" s="155"/>
      <c r="DX295" s="155"/>
      <c r="DY295" s="155"/>
      <c r="DZ295" s="155"/>
      <c r="EA295" s="155"/>
      <c r="EB295" s="155"/>
      <c r="EC295" s="155"/>
      <c r="ED295" s="155"/>
      <c r="EE295" s="155"/>
      <c r="EF295" s="155"/>
      <c r="EG295" s="155"/>
      <c r="EH295" s="155"/>
      <c r="EI295" s="155"/>
      <c r="EJ295" s="155"/>
      <c r="EK295" s="155"/>
      <c r="EL295" s="155"/>
      <c r="EM295" s="155"/>
      <c r="EN295" s="155"/>
      <c r="EO295" s="155"/>
      <c r="EP295" s="155"/>
      <c r="EQ295" s="155"/>
      <c r="ER295" s="155"/>
      <c r="ES295" s="155"/>
      <c r="ET295" s="155"/>
      <c r="EU295" s="155"/>
      <c r="EV295" s="155"/>
      <c r="EW295" s="155"/>
      <c r="EX295" s="155"/>
      <c r="EY295" s="155"/>
      <c r="EZ295" s="155"/>
      <c r="FA295" s="155"/>
      <c r="FB295" s="155"/>
      <c r="FC295" s="155"/>
      <c r="FD295" s="155"/>
      <c r="FE295" s="155"/>
      <c r="FF295" s="155"/>
      <c r="FG295" s="155"/>
      <c r="FH295" s="155"/>
      <c r="FI295" s="155"/>
      <c r="FJ295" s="155"/>
      <c r="FK295" s="155"/>
      <c r="FL295" s="155"/>
      <c r="FM295" s="155"/>
      <c r="FN295" s="155"/>
      <c r="FO295" s="155"/>
      <c r="FP295" s="155"/>
      <c r="FQ295" s="155"/>
      <c r="FR295" s="155"/>
      <c r="FS295" s="155"/>
      <c r="FT295" s="155"/>
      <c r="FU295" s="155"/>
      <c r="FV295" s="155"/>
      <c r="FW295" s="155"/>
      <c r="FX295" s="155"/>
      <c r="FY295" s="155"/>
      <c r="FZ295" s="155"/>
      <c r="GA295" s="155"/>
      <c r="GB295" s="155"/>
      <c r="GC295" s="155"/>
      <c r="GD295" s="155"/>
      <c r="GE295" s="155"/>
      <c r="GF295" s="155"/>
      <c r="GG295" s="155"/>
      <c r="GH295" s="155"/>
      <c r="GI295" s="155"/>
      <c r="GJ295" s="155"/>
      <c r="GK295" s="155"/>
      <c r="GL295" s="155"/>
      <c r="GM295" s="155"/>
      <c r="GN295" s="155"/>
      <c r="GO295" s="155"/>
      <c r="GP295" s="155"/>
      <c r="GQ295" s="155"/>
      <c r="GR295" s="155"/>
      <c r="GS295" s="155"/>
      <c r="GT295" s="155"/>
      <c r="GU295" s="155"/>
      <c r="GV295" s="155"/>
      <c r="GW295" s="155"/>
      <c r="GX295" s="155"/>
      <c r="GY295" s="155"/>
      <c r="GZ295" s="155"/>
      <c r="HA295" s="155"/>
      <c r="HB295" s="155"/>
      <c r="HC295" s="155"/>
      <c r="HD295" s="155"/>
      <c r="HE295" s="155"/>
      <c r="HF295" s="155"/>
      <c r="HG295" s="155"/>
      <c r="HH295" s="155"/>
      <c r="HI295" s="155"/>
      <c r="HJ295" s="155"/>
      <c r="HK295" s="155"/>
      <c r="HL295" s="155"/>
      <c r="HM295" s="155"/>
      <c r="HN295" s="155"/>
      <c r="HO295" s="155"/>
      <c r="HP295" s="155"/>
      <c r="HQ295" s="155"/>
      <c r="HR295" s="155"/>
      <c r="HS295" s="155"/>
      <c r="HT295" s="155"/>
      <c r="HU295" s="155"/>
      <c r="HV295" s="155"/>
      <c r="HW295" s="155"/>
      <c r="HX295" s="155"/>
      <c r="HY295" s="155"/>
      <c r="HZ295" s="155"/>
      <c r="IA295" s="155"/>
      <c r="IB295" s="155"/>
      <c r="IC295" s="155"/>
      <c r="ID295" s="155"/>
      <c r="IE295" s="155"/>
      <c r="IF295" s="155"/>
      <c r="IG295" s="155"/>
      <c r="IH295" s="155"/>
      <c r="II295" s="155"/>
      <c r="IJ295" s="155"/>
      <c r="IK295" s="155"/>
      <c r="IL295" s="155"/>
      <c r="IM295" s="155"/>
      <c r="IN295" s="155"/>
      <c r="IO295" s="155"/>
      <c r="IP295" s="155"/>
      <c r="IQ295" s="155"/>
      <c r="IR295" s="155"/>
      <c r="IS295" s="155"/>
      <c r="IT295" s="155"/>
      <c r="IU295" s="155"/>
      <c r="IV295" s="155"/>
    </row>
    <row r="296" spans="1:256" s="156" customFormat="1" ht="23.45" customHeight="1" x14ac:dyDescent="0.35">
      <c r="A296" s="148" t="s">
        <v>90</v>
      </c>
      <c r="B296" s="163"/>
      <c r="C296" s="164" t="s">
        <v>224</v>
      </c>
      <c r="D296" s="444" t="s">
        <v>225</v>
      </c>
      <c r="E296" s="165" t="s">
        <v>91</v>
      </c>
      <c r="F296" s="165" t="s">
        <v>92</v>
      </c>
      <c r="G296" s="451" t="s">
        <v>236</v>
      </c>
      <c r="H296" s="246" t="s">
        <v>82</v>
      </c>
      <c r="I296" s="206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155"/>
      <c r="CR296" s="155"/>
      <c r="CS296" s="155"/>
      <c r="CT296" s="155"/>
      <c r="CU296" s="155"/>
      <c r="CV296" s="155"/>
      <c r="CW296" s="155"/>
      <c r="CX296" s="155"/>
      <c r="CY296" s="155"/>
      <c r="CZ296" s="155"/>
      <c r="DA296" s="155"/>
      <c r="DB296" s="155"/>
      <c r="DC296" s="155"/>
      <c r="DD296" s="155"/>
      <c r="DE296" s="155"/>
      <c r="DF296" s="155"/>
      <c r="DG296" s="155"/>
      <c r="DH296" s="155"/>
      <c r="DI296" s="155"/>
      <c r="DJ296" s="155"/>
      <c r="DK296" s="155"/>
      <c r="DL296" s="155"/>
      <c r="DM296" s="155"/>
      <c r="DN296" s="155"/>
      <c r="DO296" s="155"/>
      <c r="DP296" s="155"/>
      <c r="DQ296" s="155"/>
      <c r="DR296" s="155"/>
      <c r="DS296" s="155"/>
      <c r="DT296" s="155"/>
      <c r="DU296" s="155"/>
      <c r="DV296" s="155"/>
      <c r="DW296" s="155"/>
      <c r="DX296" s="155"/>
      <c r="DY296" s="155"/>
      <c r="DZ296" s="155"/>
      <c r="EA296" s="155"/>
      <c r="EB296" s="155"/>
      <c r="EC296" s="155"/>
      <c r="ED296" s="155"/>
      <c r="EE296" s="155"/>
      <c r="EF296" s="155"/>
      <c r="EG296" s="155"/>
      <c r="EH296" s="155"/>
      <c r="EI296" s="155"/>
      <c r="EJ296" s="155"/>
      <c r="EK296" s="155"/>
      <c r="EL296" s="155"/>
      <c r="EM296" s="155"/>
      <c r="EN296" s="155"/>
      <c r="EO296" s="155"/>
      <c r="EP296" s="155"/>
      <c r="EQ296" s="155"/>
      <c r="ER296" s="155"/>
      <c r="ES296" s="155"/>
      <c r="ET296" s="155"/>
      <c r="EU296" s="155"/>
      <c r="EV296" s="155"/>
      <c r="EW296" s="155"/>
      <c r="EX296" s="155"/>
      <c r="EY296" s="155"/>
      <c r="EZ296" s="155"/>
      <c r="FA296" s="155"/>
      <c r="FB296" s="155"/>
      <c r="FC296" s="155"/>
      <c r="FD296" s="155"/>
      <c r="FE296" s="155"/>
      <c r="FF296" s="155"/>
      <c r="FG296" s="155"/>
      <c r="FH296" s="155"/>
      <c r="FI296" s="155"/>
      <c r="FJ296" s="155"/>
      <c r="FK296" s="155"/>
      <c r="FL296" s="155"/>
      <c r="FM296" s="155"/>
      <c r="FN296" s="155"/>
      <c r="FO296" s="155"/>
      <c r="FP296" s="155"/>
      <c r="FQ296" s="155"/>
      <c r="FR296" s="155"/>
      <c r="FS296" s="155"/>
      <c r="FT296" s="155"/>
      <c r="FU296" s="155"/>
      <c r="FV296" s="155"/>
      <c r="FW296" s="155"/>
      <c r="FX296" s="155"/>
      <c r="FY296" s="155"/>
      <c r="FZ296" s="155"/>
      <c r="GA296" s="155"/>
      <c r="GB296" s="155"/>
      <c r="GC296" s="155"/>
      <c r="GD296" s="155"/>
      <c r="GE296" s="155"/>
      <c r="GF296" s="155"/>
      <c r="GG296" s="155"/>
      <c r="GH296" s="155"/>
      <c r="GI296" s="155"/>
      <c r="GJ296" s="155"/>
      <c r="GK296" s="155"/>
      <c r="GL296" s="155"/>
      <c r="GM296" s="155"/>
      <c r="GN296" s="155"/>
      <c r="GO296" s="155"/>
      <c r="GP296" s="155"/>
      <c r="GQ296" s="155"/>
      <c r="GR296" s="155"/>
      <c r="GS296" s="155"/>
      <c r="GT296" s="155"/>
      <c r="GU296" s="155"/>
      <c r="GV296" s="155"/>
      <c r="GW296" s="155"/>
      <c r="GX296" s="155"/>
      <c r="GY296" s="155"/>
      <c r="GZ296" s="155"/>
      <c r="HA296" s="155"/>
      <c r="HB296" s="155"/>
      <c r="HC296" s="155"/>
      <c r="HD296" s="155"/>
      <c r="HE296" s="155"/>
      <c r="HF296" s="155"/>
      <c r="HG296" s="155"/>
      <c r="HH296" s="155"/>
      <c r="HI296" s="155"/>
      <c r="HJ296" s="155"/>
      <c r="HK296" s="155"/>
      <c r="HL296" s="155"/>
      <c r="HM296" s="155"/>
      <c r="HN296" s="155"/>
      <c r="HO296" s="155"/>
      <c r="HP296" s="155"/>
      <c r="HQ296" s="155"/>
      <c r="HR296" s="155"/>
      <c r="HS296" s="155"/>
      <c r="HT296" s="155"/>
      <c r="HU296" s="155"/>
      <c r="HV296" s="155"/>
      <c r="HW296" s="155"/>
      <c r="HX296" s="155"/>
      <c r="HY296" s="155"/>
      <c r="HZ296" s="155"/>
      <c r="IA296" s="155"/>
      <c r="IB296" s="155"/>
      <c r="IC296" s="155"/>
      <c r="ID296" s="155"/>
      <c r="IE296" s="155"/>
      <c r="IF296" s="155"/>
      <c r="IG296" s="155"/>
      <c r="IH296" s="155"/>
      <c r="II296" s="155"/>
      <c r="IJ296" s="155"/>
      <c r="IK296" s="155"/>
      <c r="IL296" s="155"/>
      <c r="IM296" s="155"/>
      <c r="IN296" s="155"/>
      <c r="IO296" s="155"/>
      <c r="IP296" s="155"/>
      <c r="IQ296" s="155"/>
      <c r="IR296" s="155"/>
      <c r="IS296" s="155"/>
      <c r="IT296" s="155"/>
      <c r="IU296" s="155"/>
      <c r="IV296" s="155"/>
    </row>
    <row r="297" spans="1:256" s="156" customFormat="1" ht="23.45" customHeight="1" x14ac:dyDescent="0.35">
      <c r="A297" s="149"/>
      <c r="B297" s="168"/>
      <c r="C297" s="169"/>
      <c r="D297" s="448"/>
      <c r="E297" s="122" t="s">
        <v>93</v>
      </c>
      <c r="F297" s="122" t="s">
        <v>94</v>
      </c>
      <c r="G297" s="452"/>
      <c r="H297" s="295"/>
      <c r="I297" s="206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  <c r="CW297" s="155"/>
      <c r="CX297" s="155"/>
      <c r="CY297" s="155"/>
      <c r="CZ297" s="155"/>
      <c r="DA297" s="155"/>
      <c r="DB297" s="155"/>
      <c r="DC297" s="155"/>
      <c r="DD297" s="155"/>
      <c r="DE297" s="155"/>
      <c r="DF297" s="155"/>
      <c r="DG297" s="155"/>
      <c r="DH297" s="155"/>
      <c r="DI297" s="155"/>
      <c r="DJ297" s="155"/>
      <c r="DK297" s="155"/>
      <c r="DL297" s="155"/>
      <c r="DM297" s="155"/>
      <c r="DN297" s="155"/>
      <c r="DO297" s="155"/>
      <c r="DP297" s="155"/>
      <c r="DQ297" s="155"/>
      <c r="DR297" s="155"/>
      <c r="DS297" s="155"/>
      <c r="DT297" s="155"/>
      <c r="DU297" s="155"/>
      <c r="DV297" s="155"/>
      <c r="DW297" s="155"/>
      <c r="DX297" s="155"/>
      <c r="DY297" s="155"/>
      <c r="DZ297" s="155"/>
      <c r="EA297" s="155"/>
      <c r="EB297" s="155"/>
      <c r="EC297" s="155"/>
      <c r="ED297" s="155"/>
      <c r="EE297" s="155"/>
      <c r="EF297" s="155"/>
      <c r="EG297" s="155"/>
      <c r="EH297" s="155"/>
      <c r="EI297" s="155"/>
      <c r="EJ297" s="155"/>
      <c r="EK297" s="155"/>
      <c r="EL297" s="155"/>
      <c r="EM297" s="155"/>
      <c r="EN297" s="155"/>
      <c r="EO297" s="155"/>
      <c r="EP297" s="155"/>
      <c r="EQ297" s="155"/>
      <c r="ER297" s="155"/>
      <c r="ES297" s="155"/>
      <c r="ET297" s="155"/>
      <c r="EU297" s="155"/>
      <c r="EV297" s="155"/>
      <c r="EW297" s="155"/>
      <c r="EX297" s="155"/>
      <c r="EY297" s="155"/>
      <c r="EZ297" s="155"/>
      <c r="FA297" s="155"/>
      <c r="FB297" s="155"/>
      <c r="FC297" s="155"/>
      <c r="FD297" s="155"/>
      <c r="FE297" s="155"/>
      <c r="FF297" s="155"/>
      <c r="FG297" s="155"/>
      <c r="FH297" s="155"/>
      <c r="FI297" s="155"/>
      <c r="FJ297" s="155"/>
      <c r="FK297" s="155"/>
      <c r="FL297" s="155"/>
      <c r="FM297" s="155"/>
      <c r="FN297" s="155"/>
      <c r="FO297" s="155"/>
      <c r="FP297" s="155"/>
      <c r="FQ297" s="155"/>
      <c r="FR297" s="155"/>
      <c r="FS297" s="155"/>
      <c r="FT297" s="155"/>
      <c r="FU297" s="155"/>
      <c r="FV297" s="155"/>
      <c r="FW297" s="155"/>
      <c r="FX297" s="155"/>
      <c r="FY297" s="155"/>
      <c r="FZ297" s="155"/>
      <c r="GA297" s="155"/>
      <c r="GB297" s="155"/>
      <c r="GC297" s="155"/>
      <c r="GD297" s="155"/>
      <c r="GE297" s="155"/>
      <c r="GF297" s="155"/>
      <c r="GG297" s="155"/>
      <c r="GH297" s="155"/>
      <c r="GI297" s="155"/>
      <c r="GJ297" s="155"/>
      <c r="GK297" s="155"/>
      <c r="GL297" s="155"/>
      <c r="GM297" s="155"/>
      <c r="GN297" s="155"/>
      <c r="GO297" s="155"/>
      <c r="GP297" s="155"/>
      <c r="GQ297" s="155"/>
      <c r="GR297" s="155"/>
      <c r="GS297" s="155"/>
      <c r="GT297" s="155"/>
      <c r="GU297" s="155"/>
      <c r="GV297" s="155"/>
      <c r="GW297" s="155"/>
      <c r="GX297" s="155"/>
      <c r="GY297" s="155"/>
      <c r="GZ297" s="155"/>
      <c r="HA297" s="155"/>
      <c r="HB297" s="155"/>
      <c r="HC297" s="155"/>
      <c r="HD297" s="155"/>
      <c r="HE297" s="155"/>
      <c r="HF297" s="155"/>
      <c r="HG297" s="155"/>
      <c r="HH297" s="155"/>
      <c r="HI297" s="155"/>
      <c r="HJ297" s="155"/>
      <c r="HK297" s="155"/>
      <c r="HL297" s="155"/>
      <c r="HM297" s="155"/>
      <c r="HN297" s="155"/>
      <c r="HO297" s="155"/>
      <c r="HP297" s="155"/>
      <c r="HQ297" s="155"/>
      <c r="HR297" s="155"/>
      <c r="HS297" s="155"/>
      <c r="HT297" s="155"/>
      <c r="HU297" s="155"/>
      <c r="HV297" s="155"/>
      <c r="HW297" s="155"/>
      <c r="HX297" s="155"/>
      <c r="HY297" s="155"/>
      <c r="HZ297" s="155"/>
      <c r="IA297" s="155"/>
      <c r="IB297" s="155"/>
      <c r="IC297" s="155"/>
      <c r="ID297" s="155"/>
      <c r="IE297" s="155"/>
      <c r="IF297" s="155"/>
      <c r="IG297" s="155"/>
      <c r="IH297" s="155"/>
      <c r="II297" s="155"/>
      <c r="IJ297" s="155"/>
      <c r="IK297" s="155"/>
      <c r="IL297" s="155"/>
      <c r="IM297" s="155"/>
      <c r="IN297" s="155"/>
      <c r="IO297" s="155"/>
      <c r="IP297" s="155"/>
      <c r="IQ297" s="155"/>
      <c r="IR297" s="155"/>
      <c r="IS297" s="155"/>
      <c r="IT297" s="155"/>
      <c r="IU297" s="155"/>
      <c r="IV297" s="155"/>
    </row>
    <row r="298" spans="1:256" s="137" customFormat="1" ht="23.45" customHeight="1" x14ac:dyDescent="0.35">
      <c r="A298" s="211" t="s">
        <v>163</v>
      </c>
      <c r="B298" s="106" t="s">
        <v>5</v>
      </c>
      <c r="C298" s="205">
        <f>C299+C300+C301+C302</f>
        <v>627882.18999999994</v>
      </c>
      <c r="D298" s="35">
        <f>D299+D300+D301+D302</f>
        <v>2590100</v>
      </c>
      <c r="E298" s="411" t="s">
        <v>93</v>
      </c>
      <c r="F298" s="71">
        <f>D298-G298</f>
        <v>22800</v>
      </c>
      <c r="G298" s="237">
        <f>G299+G300+G301+G302</f>
        <v>2567300</v>
      </c>
      <c r="H298" s="249"/>
      <c r="I298" s="9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  <c r="BI298" s="136"/>
      <c r="BJ298" s="136"/>
      <c r="BK298" s="136"/>
      <c r="BL298" s="136"/>
      <c r="BM298" s="136"/>
      <c r="BN298" s="136"/>
      <c r="BO298" s="136"/>
      <c r="BP298" s="136"/>
      <c r="BQ298" s="136"/>
      <c r="BR298" s="136"/>
      <c r="BS298" s="136"/>
      <c r="BT298" s="136"/>
      <c r="BU298" s="136"/>
      <c r="BV298" s="136"/>
      <c r="BW298" s="136"/>
      <c r="BX298" s="136"/>
      <c r="BY298" s="136"/>
      <c r="BZ298" s="136"/>
      <c r="CA298" s="136"/>
      <c r="CB298" s="136"/>
      <c r="CC298" s="136"/>
      <c r="CD298" s="136"/>
      <c r="CE298" s="136"/>
      <c r="CF298" s="136"/>
      <c r="CG298" s="136"/>
      <c r="CH298" s="136"/>
      <c r="CI298" s="136"/>
      <c r="CJ298" s="136"/>
      <c r="CK298" s="136"/>
      <c r="CL298" s="136"/>
      <c r="CM298" s="136"/>
      <c r="CN298" s="136"/>
      <c r="CO298" s="136"/>
      <c r="CP298" s="136"/>
      <c r="CQ298" s="136"/>
      <c r="CR298" s="136"/>
      <c r="CS298" s="136"/>
      <c r="CT298" s="136"/>
      <c r="CU298" s="136"/>
      <c r="CV298" s="136"/>
      <c r="CW298" s="136"/>
      <c r="CX298" s="136"/>
      <c r="CY298" s="136"/>
      <c r="CZ298" s="136"/>
      <c r="DA298" s="136"/>
      <c r="DB298" s="136"/>
      <c r="DC298" s="136"/>
      <c r="DD298" s="136"/>
      <c r="DE298" s="136"/>
      <c r="DF298" s="136"/>
      <c r="DG298" s="136"/>
      <c r="DH298" s="136"/>
      <c r="DI298" s="136"/>
      <c r="DJ298" s="136"/>
      <c r="DK298" s="136"/>
      <c r="DL298" s="136"/>
      <c r="DM298" s="136"/>
      <c r="DN298" s="136"/>
      <c r="DO298" s="136"/>
      <c r="DP298" s="136"/>
      <c r="DQ298" s="136"/>
      <c r="DR298" s="136"/>
      <c r="DS298" s="136"/>
      <c r="DT298" s="136"/>
      <c r="DU298" s="136"/>
      <c r="DV298" s="136"/>
      <c r="DW298" s="136"/>
      <c r="DX298" s="136"/>
      <c r="DY298" s="136"/>
      <c r="DZ298" s="136"/>
      <c r="EA298" s="136"/>
      <c r="EB298" s="136"/>
      <c r="EC298" s="136"/>
      <c r="ED298" s="136"/>
      <c r="EE298" s="136"/>
      <c r="EF298" s="136"/>
      <c r="EG298" s="136"/>
      <c r="EH298" s="136"/>
      <c r="EI298" s="136"/>
      <c r="EJ298" s="136"/>
      <c r="EK298" s="136"/>
      <c r="EL298" s="136"/>
      <c r="EM298" s="136"/>
      <c r="EN298" s="136"/>
      <c r="EO298" s="136"/>
      <c r="EP298" s="136"/>
      <c r="EQ298" s="136"/>
      <c r="ER298" s="136"/>
      <c r="ES298" s="136"/>
      <c r="ET298" s="136"/>
      <c r="EU298" s="136"/>
      <c r="EV298" s="136"/>
      <c r="EW298" s="136"/>
      <c r="EX298" s="136"/>
      <c r="EY298" s="136"/>
      <c r="EZ298" s="136"/>
      <c r="FA298" s="136"/>
      <c r="FB298" s="136"/>
      <c r="FC298" s="136"/>
      <c r="FD298" s="136"/>
      <c r="FE298" s="136"/>
      <c r="FF298" s="136"/>
      <c r="FG298" s="136"/>
      <c r="FH298" s="136"/>
      <c r="FI298" s="136"/>
      <c r="FJ298" s="136"/>
      <c r="FK298" s="136"/>
      <c r="FL298" s="136"/>
      <c r="FM298" s="136"/>
      <c r="FN298" s="136"/>
      <c r="FO298" s="136"/>
      <c r="FP298" s="136"/>
      <c r="FQ298" s="136"/>
      <c r="FR298" s="136"/>
      <c r="FS298" s="136"/>
      <c r="FT298" s="136"/>
      <c r="FU298" s="136"/>
      <c r="FV298" s="136"/>
      <c r="FW298" s="136"/>
      <c r="FX298" s="136"/>
      <c r="FY298" s="136"/>
      <c r="FZ298" s="136"/>
      <c r="GA298" s="136"/>
      <c r="GB298" s="136"/>
      <c r="GC298" s="136"/>
      <c r="GD298" s="136"/>
      <c r="GE298" s="136"/>
      <c r="GF298" s="136"/>
      <c r="GG298" s="136"/>
      <c r="GH298" s="136"/>
      <c r="GI298" s="136"/>
      <c r="GJ298" s="136"/>
      <c r="GK298" s="136"/>
      <c r="GL298" s="136"/>
      <c r="GM298" s="136"/>
      <c r="GN298" s="136"/>
      <c r="GO298" s="136"/>
      <c r="GP298" s="136"/>
      <c r="GQ298" s="136"/>
      <c r="GR298" s="136"/>
      <c r="GS298" s="136"/>
      <c r="GT298" s="136"/>
      <c r="GU298" s="136"/>
      <c r="GV298" s="136"/>
      <c r="GW298" s="136"/>
      <c r="GX298" s="136"/>
      <c r="GY298" s="136"/>
      <c r="GZ298" s="136"/>
      <c r="HA298" s="136"/>
      <c r="HB298" s="136"/>
      <c r="HC298" s="136"/>
      <c r="HD298" s="136"/>
      <c r="HE298" s="136"/>
      <c r="HF298" s="136"/>
      <c r="HG298" s="136"/>
      <c r="HH298" s="136"/>
      <c r="HI298" s="136"/>
      <c r="HJ298" s="136"/>
      <c r="HK298" s="136"/>
      <c r="HL298" s="136"/>
      <c r="HM298" s="136"/>
      <c r="HN298" s="136"/>
      <c r="HO298" s="136"/>
      <c r="HP298" s="136"/>
      <c r="HQ298" s="136"/>
      <c r="HR298" s="136"/>
      <c r="HS298" s="136"/>
      <c r="HT298" s="136"/>
      <c r="HU298" s="136"/>
      <c r="HV298" s="136"/>
      <c r="HW298" s="136"/>
      <c r="HX298" s="136"/>
      <c r="HY298" s="136"/>
      <c r="HZ298" s="136"/>
      <c r="IA298" s="136"/>
      <c r="IB298" s="136"/>
      <c r="IC298" s="136"/>
      <c r="ID298" s="136"/>
      <c r="IE298" s="136"/>
      <c r="IF298" s="136"/>
      <c r="IG298" s="136"/>
      <c r="IH298" s="136"/>
      <c r="II298" s="136"/>
      <c r="IJ298" s="136"/>
      <c r="IK298" s="136"/>
      <c r="IL298" s="136"/>
      <c r="IM298" s="136"/>
      <c r="IN298" s="136"/>
      <c r="IO298" s="136"/>
      <c r="IP298" s="136"/>
      <c r="IQ298" s="136"/>
      <c r="IR298" s="136"/>
      <c r="IS298" s="136"/>
      <c r="IT298" s="136"/>
      <c r="IU298" s="136"/>
      <c r="IV298" s="136"/>
    </row>
    <row r="299" spans="1:256" s="4" customFormat="1" ht="23.45" customHeight="1" x14ac:dyDescent="0.35">
      <c r="A299" s="302" t="s">
        <v>164</v>
      </c>
      <c r="B299" s="134"/>
      <c r="C299" s="80">
        <v>196184.19</v>
      </c>
      <c r="D299" s="81">
        <v>700000</v>
      </c>
      <c r="E299" s="82"/>
      <c r="F299" s="61"/>
      <c r="G299" s="238">
        <v>700000</v>
      </c>
      <c r="H299" s="250"/>
      <c r="I299" s="147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</row>
    <row r="300" spans="1:256" s="4" customFormat="1" ht="23.45" customHeight="1" x14ac:dyDescent="0.35">
      <c r="A300" s="302" t="s">
        <v>165</v>
      </c>
      <c r="B300" s="134"/>
      <c r="C300" s="80"/>
      <c r="D300" s="81">
        <v>1500000</v>
      </c>
      <c r="E300" s="68"/>
      <c r="F300" s="61"/>
      <c r="G300" s="238">
        <v>1500000</v>
      </c>
      <c r="H300" s="250"/>
      <c r="I300" s="147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  <c r="IV300" s="3"/>
    </row>
    <row r="301" spans="1:256" s="4" customFormat="1" ht="23.45" customHeight="1" x14ac:dyDescent="0.35">
      <c r="A301" s="302" t="s">
        <v>166</v>
      </c>
      <c r="B301" s="98"/>
      <c r="C301" s="80"/>
      <c r="D301" s="81">
        <v>3000</v>
      </c>
      <c r="E301" s="146"/>
      <c r="F301" s="61"/>
      <c r="G301" s="238">
        <v>3000</v>
      </c>
      <c r="H301" s="250"/>
      <c r="I301" s="147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</row>
    <row r="302" spans="1:256" s="4" customFormat="1" ht="23.45" customHeight="1" x14ac:dyDescent="0.35">
      <c r="A302" s="302" t="s">
        <v>167</v>
      </c>
      <c r="B302" s="98"/>
      <c r="C302" s="80">
        <v>431698</v>
      </c>
      <c r="D302" s="81">
        <v>387100</v>
      </c>
      <c r="E302" s="410" t="s">
        <v>93</v>
      </c>
      <c r="F302" s="61">
        <f>D302-G302</f>
        <v>22800</v>
      </c>
      <c r="G302" s="238">
        <v>364300</v>
      </c>
      <c r="H302" s="250"/>
      <c r="I302" s="147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</row>
    <row r="303" spans="1:256" ht="23.45" customHeight="1" x14ac:dyDescent="0.35">
      <c r="A303" s="303"/>
      <c r="B303" s="98"/>
      <c r="C303" s="38"/>
      <c r="D303" s="39"/>
      <c r="E303" s="43"/>
      <c r="F303" s="37"/>
      <c r="G303" s="326"/>
      <c r="H303" s="251"/>
      <c r="I303" s="20"/>
    </row>
    <row r="304" spans="1:256" ht="23.45" customHeight="1" x14ac:dyDescent="0.35">
      <c r="A304" s="303"/>
      <c r="B304" s="98"/>
      <c r="C304" s="38"/>
      <c r="D304" s="39"/>
      <c r="E304" s="43"/>
      <c r="F304" s="37"/>
      <c r="G304" s="326"/>
      <c r="H304" s="251"/>
      <c r="I304" s="20"/>
    </row>
    <row r="305" spans="1:9" ht="23.45" customHeight="1" x14ac:dyDescent="0.35">
      <c r="A305" s="303"/>
      <c r="B305" s="98"/>
      <c r="C305" s="38"/>
      <c r="D305" s="39"/>
      <c r="E305" s="43"/>
      <c r="F305" s="37"/>
      <c r="G305" s="326"/>
      <c r="H305" s="251"/>
      <c r="I305" s="20"/>
    </row>
    <row r="306" spans="1:9" ht="23.45" customHeight="1" x14ac:dyDescent="0.35">
      <c r="A306" s="303"/>
      <c r="B306" s="98"/>
      <c r="C306" s="38"/>
      <c r="D306" s="39"/>
      <c r="E306" s="43"/>
      <c r="F306" s="37"/>
      <c r="G306" s="326"/>
      <c r="H306" s="251"/>
      <c r="I306" s="20"/>
    </row>
    <row r="307" spans="1:9" ht="23.45" customHeight="1" x14ac:dyDescent="0.35">
      <c r="A307" s="303"/>
      <c r="B307" s="98"/>
      <c r="C307" s="38"/>
      <c r="D307" s="39"/>
      <c r="E307" s="43"/>
      <c r="F307" s="37"/>
      <c r="G307" s="326"/>
      <c r="H307" s="251"/>
      <c r="I307" s="20"/>
    </row>
    <row r="308" spans="1:9" ht="23.45" customHeight="1" x14ac:dyDescent="0.35">
      <c r="A308" s="303"/>
      <c r="B308" s="98"/>
      <c r="C308" s="38"/>
      <c r="D308" s="39"/>
      <c r="E308" s="43"/>
      <c r="F308" s="37"/>
      <c r="G308" s="326"/>
      <c r="H308" s="251"/>
      <c r="I308" s="20"/>
    </row>
    <row r="309" spans="1:9" ht="23.45" customHeight="1" x14ac:dyDescent="0.35">
      <c r="A309" s="303"/>
      <c r="B309" s="98"/>
      <c r="C309" s="38"/>
      <c r="D309" s="39"/>
      <c r="E309" s="43"/>
      <c r="F309" s="37"/>
      <c r="G309" s="326"/>
      <c r="H309" s="251"/>
      <c r="I309" s="20"/>
    </row>
    <row r="310" spans="1:9" ht="23.45" customHeight="1" x14ac:dyDescent="0.35">
      <c r="A310" s="304"/>
      <c r="B310" s="98"/>
      <c r="C310" s="38"/>
      <c r="D310" s="39"/>
      <c r="E310" s="43"/>
      <c r="F310" s="37"/>
      <c r="G310" s="326"/>
      <c r="H310" s="251"/>
      <c r="I310" s="20"/>
    </row>
    <row r="311" spans="1:9" ht="23.45" customHeight="1" x14ac:dyDescent="0.35">
      <c r="A311" s="304"/>
      <c r="B311" s="98"/>
      <c r="C311" s="38"/>
      <c r="D311" s="39"/>
      <c r="E311" s="43"/>
      <c r="F311" s="37"/>
      <c r="G311" s="326"/>
      <c r="H311" s="251"/>
      <c r="I311" s="20"/>
    </row>
    <row r="312" spans="1:9" ht="23.45" customHeight="1" x14ac:dyDescent="0.35">
      <c r="A312" s="304"/>
      <c r="B312" s="98"/>
      <c r="C312" s="38"/>
      <c r="D312" s="39"/>
      <c r="E312" s="43"/>
      <c r="F312" s="37"/>
      <c r="G312" s="326"/>
      <c r="H312" s="251"/>
      <c r="I312" s="20"/>
    </row>
    <row r="313" spans="1:9" ht="23.45" customHeight="1" x14ac:dyDescent="0.35">
      <c r="A313" s="304"/>
      <c r="B313" s="98"/>
      <c r="C313" s="38"/>
      <c r="D313" s="39"/>
      <c r="E313" s="43"/>
      <c r="F313" s="37"/>
      <c r="G313" s="326"/>
      <c r="H313" s="251"/>
      <c r="I313" s="20"/>
    </row>
    <row r="314" spans="1:9" ht="23.45" customHeight="1" x14ac:dyDescent="0.35">
      <c r="A314" s="304"/>
      <c r="B314" s="98"/>
      <c r="C314" s="38"/>
      <c r="D314" s="39"/>
      <c r="E314" s="43"/>
      <c r="F314" s="37"/>
      <c r="G314" s="326"/>
      <c r="H314" s="251"/>
      <c r="I314" s="20"/>
    </row>
    <row r="315" spans="1:9" ht="23.45" customHeight="1" x14ac:dyDescent="0.35">
      <c r="A315" s="304"/>
      <c r="B315" s="98"/>
      <c r="C315" s="38"/>
      <c r="D315" s="39"/>
      <c r="E315" s="43"/>
      <c r="F315" s="37"/>
      <c r="G315" s="326"/>
      <c r="H315" s="251"/>
      <c r="I315" s="20"/>
    </row>
    <row r="316" spans="1:9" ht="23.45" customHeight="1" x14ac:dyDescent="0.35">
      <c r="A316" s="304"/>
      <c r="B316" s="98"/>
      <c r="C316" s="38"/>
      <c r="D316" s="39"/>
      <c r="E316" s="43"/>
      <c r="F316" s="37"/>
      <c r="G316" s="326"/>
      <c r="H316" s="251"/>
      <c r="I316" s="20"/>
    </row>
    <row r="317" spans="1:9" ht="23.45" customHeight="1" x14ac:dyDescent="0.35">
      <c r="A317" s="304"/>
      <c r="B317" s="98"/>
      <c r="C317" s="38"/>
      <c r="D317" s="39"/>
      <c r="E317" s="43"/>
      <c r="F317" s="37"/>
      <c r="G317" s="326"/>
      <c r="H317" s="251"/>
      <c r="I317" s="20"/>
    </row>
    <row r="318" spans="1:9" ht="23.45" customHeight="1" x14ac:dyDescent="0.35">
      <c r="A318" s="304"/>
      <c r="B318" s="98"/>
      <c r="C318" s="38"/>
      <c r="D318" s="39"/>
      <c r="E318" s="43"/>
      <c r="F318" s="37"/>
      <c r="G318" s="326"/>
      <c r="H318" s="251"/>
      <c r="I318" s="20"/>
    </row>
    <row r="319" spans="1:9" ht="23.45" customHeight="1" x14ac:dyDescent="0.35">
      <c r="A319" s="304"/>
      <c r="B319" s="98"/>
      <c r="C319" s="38"/>
      <c r="D319" s="39"/>
      <c r="E319" s="43"/>
      <c r="F319" s="37"/>
      <c r="G319" s="326"/>
      <c r="H319" s="251"/>
      <c r="I319" s="20"/>
    </row>
    <row r="320" spans="1:9" ht="23.45" customHeight="1" x14ac:dyDescent="0.35">
      <c r="A320" s="304"/>
      <c r="B320" s="98"/>
      <c r="C320" s="38"/>
      <c r="D320" s="39"/>
      <c r="E320" s="43"/>
      <c r="F320" s="37"/>
      <c r="G320" s="326"/>
      <c r="H320" s="251"/>
      <c r="I320" s="20"/>
    </row>
    <row r="321" spans="1:256" ht="23.45" customHeight="1" x14ac:dyDescent="0.35">
      <c r="A321" s="304"/>
      <c r="B321" s="98"/>
      <c r="C321" s="38"/>
      <c r="D321" s="39"/>
      <c r="E321" s="43"/>
      <c r="F321" s="37"/>
      <c r="G321" s="326"/>
      <c r="H321" s="251"/>
      <c r="I321" s="20"/>
    </row>
    <row r="322" spans="1:256" ht="23.45" customHeight="1" x14ac:dyDescent="0.35">
      <c r="A322" s="304"/>
      <c r="B322" s="98"/>
      <c r="C322" s="38"/>
      <c r="D322" s="39"/>
      <c r="E322" s="43"/>
      <c r="F322" s="37"/>
      <c r="G322" s="326"/>
      <c r="H322" s="251"/>
      <c r="I322" s="20"/>
    </row>
    <row r="323" spans="1:256" ht="23.45" customHeight="1" x14ac:dyDescent="0.35">
      <c r="A323" s="311"/>
      <c r="B323" s="311"/>
      <c r="C323" s="312"/>
      <c r="D323" s="72"/>
      <c r="E323" s="48"/>
      <c r="F323" s="64"/>
      <c r="G323" s="327"/>
      <c r="H323" s="253"/>
      <c r="I323" s="20"/>
    </row>
    <row r="324" spans="1:256" s="4" customFormat="1" ht="23.45" customHeight="1" x14ac:dyDescent="0.35">
      <c r="A324" s="446" t="s">
        <v>148</v>
      </c>
      <c r="B324" s="465"/>
      <c r="C324" s="313">
        <f>SUM(C299:C323)</f>
        <v>627882.18999999994</v>
      </c>
      <c r="D324" s="50">
        <f>SUM(D299:D323)</f>
        <v>2590100</v>
      </c>
      <c r="E324" s="409" t="s">
        <v>93</v>
      </c>
      <c r="F324" s="408">
        <f>D324-G324</f>
        <v>22800</v>
      </c>
      <c r="G324" s="300">
        <f>SUM(G299:G323)</f>
        <v>2567300</v>
      </c>
      <c r="H324" s="328"/>
      <c r="I324" s="147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  <c r="IV324" s="3"/>
    </row>
  </sheetData>
  <mergeCells count="49">
    <mergeCell ref="A324:B324"/>
    <mergeCell ref="A219:H219"/>
    <mergeCell ref="D259:G259"/>
    <mergeCell ref="D186:D187"/>
    <mergeCell ref="D260:D261"/>
    <mergeCell ref="D295:G295"/>
    <mergeCell ref="A258:H258"/>
    <mergeCell ref="G260:G261"/>
    <mergeCell ref="A257:H257"/>
    <mergeCell ref="A292:H292"/>
    <mergeCell ref="G296:G297"/>
    <mergeCell ref="D296:D297"/>
    <mergeCell ref="A291:H291"/>
    <mergeCell ref="A256:H256"/>
    <mergeCell ref="A218:H218"/>
    <mergeCell ref="A254:B254"/>
    <mergeCell ref="A146:H146"/>
    <mergeCell ref="A1:H1"/>
    <mergeCell ref="D150:G150"/>
    <mergeCell ref="A39:H39"/>
    <mergeCell ref="A40:H40"/>
    <mergeCell ref="D44:D45"/>
    <mergeCell ref="D115:G115"/>
    <mergeCell ref="A112:H112"/>
    <mergeCell ref="A147:H147"/>
    <mergeCell ref="D80:G80"/>
    <mergeCell ref="A41:H41"/>
    <mergeCell ref="D43:G43"/>
    <mergeCell ref="A53:B53"/>
    <mergeCell ref="G44:G45"/>
    <mergeCell ref="D81:D82"/>
    <mergeCell ref="A76:H76"/>
    <mergeCell ref="G116:G117"/>
    <mergeCell ref="A111:H111"/>
    <mergeCell ref="D116:D117"/>
    <mergeCell ref="G81:G82"/>
    <mergeCell ref="A77:H77"/>
    <mergeCell ref="G186:G187"/>
    <mergeCell ref="A158:B158"/>
    <mergeCell ref="D151:D152"/>
    <mergeCell ref="A179:B179"/>
    <mergeCell ref="D223:D224"/>
    <mergeCell ref="A216:B216"/>
    <mergeCell ref="A182:H182"/>
    <mergeCell ref="G223:G224"/>
    <mergeCell ref="D185:G185"/>
    <mergeCell ref="D222:G222"/>
    <mergeCell ref="A181:H181"/>
    <mergeCell ref="G151:G152"/>
  </mergeCells>
  <conditionalFormatting sqref="F74:F75 F90:F93 F225:F230 F254:F255 F262:F274 F277:F278 F280:F290 F118:F141 F153:F180 F298:F324 F95:F110 F87:F88 F192:F201 F46:F47 F49:F50 F52 F54:F56">
    <cfRule type="cellIs" dxfId="1" priority="2" stopIfTrue="1" operator="lessThan">
      <formula>0</formula>
    </cfRule>
  </conditionalFormatting>
  <conditionalFormatting sqref="F191">
    <cfRule type="cellIs" dxfId="0" priority="1" stopIfTrue="1" operator="lessThan">
      <formula>0</formula>
    </cfRule>
  </conditionalFormatting>
  <pageMargins left="0.59055118110236227" right="0.19685039370078741" top="0.78740157480314965" bottom="0.59055118110236227" header="0.51181102362204722" footer="0.51181102362204722"/>
  <pageSetup paperSize="9" scale="95" orientation="portrait" r:id="rId1"/>
  <headerFooter>
    <oddHeader>&amp;C&amp;"Cordia New,Regular"&amp;16&amp;K000000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showGridLines="0" topLeftCell="A25" zoomScale="170" zoomScaleNormal="170" workbookViewId="0">
      <selection activeCell="A37" sqref="A37:E37"/>
    </sheetView>
  </sheetViews>
  <sheetFormatPr defaultColWidth="9" defaultRowHeight="24" customHeight="1" x14ac:dyDescent="0.3"/>
  <cols>
    <col min="1" max="1" width="6.85546875" style="16" customWidth="1"/>
    <col min="2" max="2" width="45.85546875" style="16" customWidth="1"/>
    <col min="3" max="3" width="13.42578125" style="16" customWidth="1"/>
    <col min="4" max="4" width="17.5703125" style="16" customWidth="1"/>
    <col min="5" max="5" width="10.85546875" style="16" customWidth="1"/>
    <col min="6" max="6" width="14" style="16" customWidth="1"/>
    <col min="7" max="256" width="9" style="16" customWidth="1"/>
    <col min="257" max="16384" width="9" style="17"/>
  </cols>
  <sheetData>
    <row r="1" spans="1:256" ht="23.45" customHeight="1" x14ac:dyDescent="0.35">
      <c r="A1" s="457" t="s">
        <v>344</v>
      </c>
      <c r="B1" s="458"/>
      <c r="C1" s="458"/>
      <c r="D1" s="458"/>
      <c r="E1" s="458"/>
      <c r="F1" s="20"/>
    </row>
    <row r="2" spans="1:256" ht="29.45" customHeight="1" x14ac:dyDescent="0.4">
      <c r="A2" s="421" t="s">
        <v>239</v>
      </c>
      <c r="B2" s="422"/>
      <c r="C2" s="422"/>
      <c r="D2" s="422"/>
      <c r="E2" s="422"/>
      <c r="F2" s="20"/>
    </row>
    <row r="3" spans="1:256" ht="26.45" customHeight="1" x14ac:dyDescent="0.35">
      <c r="A3" s="421" t="s">
        <v>169</v>
      </c>
      <c r="B3" s="422"/>
      <c r="C3" s="422"/>
      <c r="D3" s="422"/>
      <c r="E3" s="422"/>
      <c r="F3" s="20"/>
    </row>
    <row r="4" spans="1:256" ht="26.45" customHeight="1" x14ac:dyDescent="0.35">
      <c r="A4" s="421" t="s">
        <v>170</v>
      </c>
      <c r="B4" s="422"/>
      <c r="C4" s="422"/>
      <c r="D4" s="422"/>
      <c r="E4" s="422"/>
      <c r="F4" s="20"/>
    </row>
    <row r="5" spans="1:256" ht="20.100000000000001" customHeight="1" x14ac:dyDescent="0.3">
      <c r="A5" s="20"/>
      <c r="B5" s="20"/>
      <c r="C5" s="20"/>
      <c r="D5" s="20"/>
      <c r="E5" s="20"/>
      <c r="F5" s="20"/>
    </row>
    <row r="6" spans="1:256" ht="23.45" customHeight="1" x14ac:dyDescent="0.35">
      <c r="A6" s="107" t="s">
        <v>168</v>
      </c>
      <c r="B6" s="20"/>
      <c r="C6" s="20"/>
      <c r="D6" s="20"/>
      <c r="E6" s="20"/>
      <c r="F6" s="20"/>
    </row>
    <row r="7" spans="1:256" s="32" customFormat="1" ht="23.45" customHeight="1" x14ac:dyDescent="0.35">
      <c r="A7" s="8"/>
      <c r="B7" s="12" t="s">
        <v>171</v>
      </c>
      <c r="C7" s="8"/>
      <c r="D7" s="8"/>
      <c r="E7" s="8"/>
      <c r="F7" s="108">
        <f>882600.09+124660.98</f>
        <v>1007261.07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s="32" customFormat="1" ht="23.45" customHeight="1" x14ac:dyDescent="0.35">
      <c r="A8" s="8"/>
      <c r="B8" s="12" t="s">
        <v>172</v>
      </c>
      <c r="C8" s="8"/>
      <c r="D8" s="8"/>
      <c r="E8" s="8"/>
      <c r="F8" s="8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pans="1:256" s="32" customFormat="1" ht="23.45" customHeight="1" x14ac:dyDescent="0.35">
      <c r="A9" s="8"/>
      <c r="B9" s="12" t="s">
        <v>173</v>
      </c>
      <c r="C9" s="8"/>
      <c r="D9" s="8"/>
      <c r="E9" s="8"/>
      <c r="F9" s="108">
        <f>892744.74+107230.89</f>
        <v>999975.63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s="32" customFormat="1" ht="23.45" customHeight="1" x14ac:dyDescent="0.35">
      <c r="A10" s="8"/>
      <c r="B10" s="12" t="s">
        <v>174</v>
      </c>
      <c r="C10" s="8"/>
      <c r="D10" s="8"/>
      <c r="E10" s="8"/>
      <c r="F10" s="108">
        <f>666472.76+78562.54</f>
        <v>745035.3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</row>
    <row r="11" spans="1:256" s="32" customFormat="1" ht="23.45" customHeight="1" x14ac:dyDescent="0.35">
      <c r="A11" s="8"/>
      <c r="B11" s="12" t="s">
        <v>175</v>
      </c>
      <c r="C11" s="8"/>
      <c r="D11" s="8"/>
      <c r="E11" s="8"/>
      <c r="F11" s="8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</row>
    <row r="12" spans="1:256" s="32" customFormat="1" ht="23.45" customHeight="1" x14ac:dyDescent="0.35">
      <c r="A12" s="8"/>
      <c r="B12" s="12" t="s">
        <v>176</v>
      </c>
      <c r="C12" s="8"/>
      <c r="D12" s="8"/>
      <c r="E12" s="8"/>
      <c r="F12" s="8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256" s="32" customFormat="1" ht="23.45" customHeight="1" x14ac:dyDescent="0.35">
      <c r="A13" s="8"/>
      <c r="B13" s="12" t="s">
        <v>177</v>
      </c>
      <c r="C13" s="8"/>
      <c r="D13" s="8"/>
      <c r="E13" s="8"/>
      <c r="F13" s="8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ht="23.45" customHeight="1" x14ac:dyDescent="0.35">
      <c r="A14" s="107" t="s">
        <v>178</v>
      </c>
      <c r="B14" s="20"/>
      <c r="C14" s="20"/>
      <c r="D14" s="20"/>
      <c r="E14" s="20"/>
      <c r="F14" s="20"/>
    </row>
    <row r="15" spans="1:256" s="32" customFormat="1" ht="23.45" customHeight="1" x14ac:dyDescent="0.35">
      <c r="A15" s="8"/>
      <c r="B15" s="12" t="s">
        <v>179</v>
      </c>
      <c r="C15" s="8"/>
      <c r="D15" s="8"/>
      <c r="E15" s="8"/>
      <c r="F15" s="8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</row>
    <row r="16" spans="1:256" s="32" customFormat="1" ht="23.45" customHeight="1" x14ac:dyDescent="0.35">
      <c r="A16" s="8"/>
      <c r="B16" s="12" t="s">
        <v>180</v>
      </c>
      <c r="C16" s="8"/>
      <c r="D16" s="8"/>
      <c r="E16" s="8"/>
      <c r="F16" s="8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 s="32" customFormat="1" ht="23.45" customHeight="1" x14ac:dyDescent="0.35">
      <c r="A17" s="8"/>
      <c r="B17" s="12" t="s">
        <v>181</v>
      </c>
      <c r="C17" s="8"/>
      <c r="D17" s="8"/>
      <c r="E17" s="8"/>
      <c r="F17" s="8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 s="32" customFormat="1" ht="23.45" customHeight="1" x14ac:dyDescent="0.35">
      <c r="A18" s="8"/>
      <c r="B18" s="12" t="s">
        <v>182</v>
      </c>
      <c r="C18" s="8"/>
      <c r="D18" s="8"/>
      <c r="E18" s="8"/>
      <c r="F18" s="8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 s="32" customFormat="1" ht="20.100000000000001" customHeight="1" x14ac:dyDescent="0.35">
      <c r="A19" s="8"/>
      <c r="B19" s="8"/>
      <c r="C19" s="8"/>
      <c r="D19" s="8"/>
      <c r="E19" s="8"/>
      <c r="F19" s="8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</row>
    <row r="20" spans="1:256" ht="23.45" customHeight="1" x14ac:dyDescent="0.35">
      <c r="A20" s="107" t="s">
        <v>183</v>
      </c>
      <c r="B20" s="20"/>
      <c r="C20" s="20"/>
      <c r="D20" s="20"/>
      <c r="E20" s="20"/>
      <c r="F20" s="20"/>
    </row>
    <row r="21" spans="1:256" s="32" customFormat="1" ht="26.45" customHeight="1" x14ac:dyDescent="0.35">
      <c r="A21" s="8"/>
      <c r="B21" s="12" t="s">
        <v>184</v>
      </c>
      <c r="C21" s="12" t="s">
        <v>88</v>
      </c>
      <c r="D21" s="10">
        <v>20636440</v>
      </c>
      <c r="E21" s="83" t="s">
        <v>6</v>
      </c>
      <c r="F21" s="8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pans="1:256" ht="20.100000000000001" customHeight="1" x14ac:dyDescent="0.3">
      <c r="A22" s="20"/>
      <c r="B22" s="20"/>
      <c r="C22" s="20"/>
      <c r="D22" s="20"/>
      <c r="E22" s="20"/>
      <c r="F22" s="20"/>
    </row>
    <row r="23" spans="1:256" ht="20.100000000000001" customHeight="1" x14ac:dyDescent="0.3">
      <c r="A23" s="20"/>
      <c r="B23" s="20"/>
      <c r="C23" s="20"/>
      <c r="D23" s="20"/>
      <c r="E23" s="20"/>
      <c r="F23" s="20"/>
    </row>
    <row r="24" spans="1:256" ht="20.100000000000001" customHeight="1" x14ac:dyDescent="0.3">
      <c r="A24" s="20"/>
      <c r="B24" s="20"/>
      <c r="C24" s="20"/>
      <c r="D24" s="20"/>
      <c r="E24" s="20"/>
      <c r="F24" s="20"/>
    </row>
    <row r="25" spans="1:256" ht="20.100000000000001" customHeight="1" x14ac:dyDescent="0.3">
      <c r="A25" s="20"/>
      <c r="B25" s="20"/>
      <c r="C25" s="20"/>
      <c r="D25" s="20"/>
      <c r="E25" s="20"/>
      <c r="F25" s="20"/>
    </row>
    <row r="26" spans="1:256" ht="20.100000000000001" customHeight="1" x14ac:dyDescent="0.3">
      <c r="A26" s="20"/>
      <c r="B26" s="20"/>
      <c r="C26" s="20"/>
      <c r="D26" s="20"/>
      <c r="E26" s="20"/>
      <c r="F26" s="20"/>
    </row>
    <row r="27" spans="1:256" ht="20.100000000000001" customHeight="1" x14ac:dyDescent="0.3">
      <c r="A27" s="20"/>
      <c r="B27" s="20"/>
      <c r="C27" s="20"/>
      <c r="D27" s="20"/>
      <c r="E27" s="20"/>
      <c r="F27" s="20"/>
    </row>
    <row r="28" spans="1:256" ht="20.100000000000001" customHeight="1" x14ac:dyDescent="0.3">
      <c r="A28" s="20"/>
      <c r="B28" s="20"/>
      <c r="C28" s="20"/>
      <c r="D28" s="20"/>
      <c r="E28" s="20"/>
      <c r="F28" s="20"/>
    </row>
    <row r="29" spans="1:256" ht="20.100000000000001" customHeight="1" x14ac:dyDescent="0.3">
      <c r="A29" s="20"/>
      <c r="B29" s="20"/>
      <c r="C29" s="20"/>
      <c r="D29" s="20"/>
      <c r="E29" s="20"/>
      <c r="F29" s="20"/>
    </row>
    <row r="30" spans="1:256" ht="20.100000000000001" customHeight="1" x14ac:dyDescent="0.3">
      <c r="A30" s="20"/>
      <c r="B30" s="20"/>
      <c r="C30" s="20"/>
      <c r="D30" s="20"/>
      <c r="E30" s="20"/>
      <c r="F30" s="20"/>
    </row>
    <row r="31" spans="1:256" ht="20.100000000000001" customHeight="1" x14ac:dyDescent="0.3">
      <c r="A31" s="20"/>
      <c r="B31" s="20"/>
      <c r="C31" s="20"/>
      <c r="D31" s="20"/>
      <c r="E31" s="20"/>
      <c r="F31" s="20"/>
    </row>
    <row r="32" spans="1:256" ht="20.100000000000001" customHeight="1" x14ac:dyDescent="0.3">
      <c r="A32" s="20"/>
      <c r="B32" s="20"/>
      <c r="C32" s="20"/>
      <c r="D32" s="20"/>
      <c r="E32" s="20"/>
      <c r="F32" s="20"/>
    </row>
    <row r="33" spans="1:256" ht="20.100000000000001" customHeight="1" x14ac:dyDescent="0.3">
      <c r="A33" s="20"/>
      <c r="B33" s="20"/>
      <c r="C33" s="20"/>
      <c r="D33" s="20"/>
      <c r="E33" s="20"/>
      <c r="F33" s="20"/>
    </row>
    <row r="34" spans="1:256" ht="20.100000000000001" customHeight="1" x14ac:dyDescent="0.3">
      <c r="A34" s="20"/>
      <c r="B34" s="20"/>
      <c r="C34" s="20"/>
      <c r="D34" s="20"/>
      <c r="E34" s="20"/>
      <c r="F34" s="20"/>
    </row>
    <row r="35" spans="1:256" ht="20.100000000000001" customHeight="1" x14ac:dyDescent="0.3">
      <c r="A35" s="20"/>
      <c r="B35" s="20"/>
      <c r="C35" s="20"/>
      <c r="D35" s="20"/>
      <c r="E35" s="20"/>
      <c r="F35" s="20"/>
    </row>
    <row r="36" spans="1:256" ht="23.45" customHeight="1" x14ac:dyDescent="0.35">
      <c r="A36" s="457" t="s">
        <v>347</v>
      </c>
      <c r="B36" s="458"/>
      <c r="C36" s="458"/>
      <c r="D36" s="458"/>
      <c r="E36" s="458"/>
      <c r="F36" s="20"/>
    </row>
    <row r="37" spans="1:256" ht="29.45" customHeight="1" x14ac:dyDescent="0.4">
      <c r="A37" s="421" t="s">
        <v>244</v>
      </c>
      <c r="B37" s="422"/>
      <c r="C37" s="422"/>
      <c r="D37" s="422"/>
      <c r="E37" s="422"/>
      <c r="F37" s="20"/>
    </row>
    <row r="38" spans="1:256" ht="26.45" customHeight="1" x14ac:dyDescent="0.35">
      <c r="A38" s="421" t="s">
        <v>169</v>
      </c>
      <c r="B38" s="422"/>
      <c r="C38" s="422"/>
      <c r="D38" s="422"/>
      <c r="E38" s="422"/>
      <c r="F38" s="20"/>
    </row>
    <row r="39" spans="1:256" ht="26.45" customHeight="1" x14ac:dyDescent="0.35">
      <c r="A39" s="421" t="s">
        <v>185</v>
      </c>
      <c r="B39" s="422"/>
      <c r="C39" s="422"/>
      <c r="D39" s="422"/>
      <c r="E39" s="422"/>
      <c r="F39" s="20"/>
    </row>
    <row r="40" spans="1:256" ht="20.100000000000001" customHeight="1" x14ac:dyDescent="0.3">
      <c r="A40" s="20"/>
      <c r="B40" s="20"/>
      <c r="C40" s="20"/>
      <c r="D40" s="20"/>
      <c r="E40" s="20"/>
      <c r="F40" s="20"/>
    </row>
    <row r="41" spans="1:256" ht="23.45" customHeight="1" x14ac:dyDescent="0.35">
      <c r="A41" s="107" t="s">
        <v>168</v>
      </c>
      <c r="B41" s="20"/>
      <c r="C41" s="20"/>
      <c r="D41" s="20"/>
      <c r="E41" s="20"/>
      <c r="F41" s="20"/>
    </row>
    <row r="42" spans="1:256" s="32" customFormat="1" ht="23.45" customHeight="1" x14ac:dyDescent="0.35">
      <c r="A42" s="8"/>
      <c r="B42" s="12" t="s">
        <v>186</v>
      </c>
      <c r="C42" s="8"/>
      <c r="D42" s="8"/>
      <c r="E42" s="8"/>
      <c r="F42" s="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</row>
    <row r="43" spans="1:256" s="32" customFormat="1" ht="23.45" customHeight="1" x14ac:dyDescent="0.35">
      <c r="A43" s="8"/>
      <c r="B43" s="12" t="s">
        <v>187</v>
      </c>
      <c r="C43" s="8"/>
      <c r="D43" s="8"/>
      <c r="E43" s="8"/>
      <c r="F43" s="8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</row>
    <row r="44" spans="1:256" s="32" customFormat="1" ht="23.45" customHeight="1" x14ac:dyDescent="0.35">
      <c r="A44" s="8"/>
      <c r="B44" s="12" t="s">
        <v>188</v>
      </c>
      <c r="C44" s="8"/>
      <c r="D44" s="8"/>
      <c r="E44" s="8"/>
      <c r="F44" s="8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</row>
    <row r="45" spans="1:256" ht="20.100000000000001" customHeight="1" x14ac:dyDescent="0.3">
      <c r="A45" s="20"/>
      <c r="B45" s="20"/>
      <c r="C45" s="20"/>
      <c r="D45" s="20"/>
      <c r="E45" s="20"/>
      <c r="F45" s="20"/>
    </row>
    <row r="46" spans="1:256" ht="23.45" customHeight="1" x14ac:dyDescent="0.35">
      <c r="A46" s="107" t="s">
        <v>178</v>
      </c>
      <c r="B46" s="20"/>
      <c r="C46" s="20"/>
      <c r="D46" s="20"/>
      <c r="E46" s="20"/>
      <c r="F46" s="20"/>
    </row>
    <row r="47" spans="1:256" s="32" customFormat="1" ht="23.45" customHeight="1" x14ac:dyDescent="0.35">
      <c r="A47" s="8"/>
      <c r="B47" s="12" t="s">
        <v>189</v>
      </c>
      <c r="C47" s="8"/>
      <c r="D47" s="8"/>
      <c r="E47" s="8"/>
      <c r="F47" s="8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</row>
    <row r="48" spans="1:256" s="32" customFormat="1" ht="23.45" customHeight="1" x14ac:dyDescent="0.35">
      <c r="A48" s="8"/>
      <c r="B48" s="12" t="s">
        <v>190</v>
      </c>
      <c r="C48" s="8"/>
      <c r="D48" s="8"/>
      <c r="E48" s="8"/>
      <c r="F48" s="8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</row>
    <row r="49" spans="1:256" s="32" customFormat="1" ht="23.45" customHeight="1" x14ac:dyDescent="0.35">
      <c r="A49" s="8"/>
      <c r="B49" s="12" t="s">
        <v>191</v>
      </c>
      <c r="C49" s="8"/>
      <c r="D49" s="8"/>
      <c r="E49" s="8"/>
      <c r="F49" s="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</row>
    <row r="50" spans="1:256" s="32" customFormat="1" ht="23.45" customHeight="1" x14ac:dyDescent="0.35">
      <c r="A50" s="8"/>
      <c r="B50" s="12" t="s">
        <v>192</v>
      </c>
      <c r="C50" s="8"/>
      <c r="D50" s="8"/>
      <c r="E50" s="8"/>
      <c r="F50" s="8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</row>
    <row r="51" spans="1:256" ht="20.100000000000001" customHeight="1" x14ac:dyDescent="0.3">
      <c r="A51" s="20"/>
      <c r="B51" s="20"/>
      <c r="C51" s="20"/>
      <c r="D51" s="20"/>
      <c r="E51" s="20"/>
      <c r="F51" s="20"/>
    </row>
    <row r="52" spans="1:256" ht="23.45" customHeight="1" x14ac:dyDescent="0.35">
      <c r="A52" s="107" t="s">
        <v>183</v>
      </c>
      <c r="B52" s="20"/>
      <c r="C52" s="20"/>
      <c r="D52" s="20"/>
      <c r="E52" s="20"/>
      <c r="F52" s="20"/>
    </row>
    <row r="53" spans="1:256" s="32" customFormat="1" ht="26.45" customHeight="1" x14ac:dyDescent="0.35">
      <c r="A53" s="8"/>
      <c r="B53" s="12" t="s">
        <v>184</v>
      </c>
      <c r="C53" s="12" t="s">
        <v>88</v>
      </c>
      <c r="D53" s="10">
        <v>2567300</v>
      </c>
      <c r="E53" s="83" t="s">
        <v>6</v>
      </c>
      <c r="F53" s="8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</row>
  </sheetData>
  <mergeCells count="8">
    <mergeCell ref="A39:E39"/>
    <mergeCell ref="A37:E37"/>
    <mergeCell ref="A1:E1"/>
    <mergeCell ref="A4:E4"/>
    <mergeCell ref="A2:E2"/>
    <mergeCell ref="A38:E38"/>
    <mergeCell ref="A36:E36"/>
    <mergeCell ref="A3:E3"/>
  </mergeCells>
  <pageMargins left="0.98425196850393704" right="0.47244094488188981" top="0.98425196850393704" bottom="0.39370078740157483" header="0.7086614173228347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showGridLines="0" tabSelected="1" topLeftCell="B70" zoomScale="140" zoomScaleNormal="140" workbookViewId="0">
      <selection activeCell="K86" sqref="K86"/>
    </sheetView>
  </sheetViews>
  <sheetFormatPr defaultColWidth="9" defaultRowHeight="24" customHeight="1" x14ac:dyDescent="0.3"/>
  <cols>
    <col min="1" max="1" width="25.85546875" style="1" bestFit="1" customWidth="1"/>
    <col min="2" max="2" width="10.140625" style="1" customWidth="1"/>
    <col min="3" max="3" width="7.140625" style="16" customWidth="1"/>
    <col min="4" max="4" width="14.85546875" style="16" customWidth="1"/>
    <col min="5" max="5" width="12.140625" style="1" customWidth="1"/>
    <col min="6" max="6" width="12.7109375" style="1" bestFit="1" customWidth="1"/>
    <col min="7" max="7" width="13.28515625" style="1" customWidth="1"/>
    <col min="8" max="8" width="15.140625" style="1" customWidth="1"/>
    <col min="9" max="9" width="13.140625" style="1" customWidth="1"/>
    <col min="10" max="10" width="8.85546875" style="1" bestFit="1" customWidth="1"/>
    <col min="11" max="11" width="7.5703125" style="1" bestFit="1" customWidth="1"/>
    <col min="12" max="12" width="15.85546875" style="16" customWidth="1"/>
    <col min="13" max="256" width="9" style="1" customWidth="1"/>
    <col min="257" max="16384" width="9" style="2"/>
  </cols>
  <sheetData>
    <row r="1" spans="1:256" ht="26.25" customHeight="1" x14ac:dyDescent="0.4">
      <c r="A1" s="421" t="s">
        <v>239</v>
      </c>
      <c r="B1" s="422"/>
      <c r="C1" s="422"/>
      <c r="D1" s="422"/>
      <c r="E1" s="422"/>
      <c r="F1" s="422"/>
      <c r="G1" s="422"/>
      <c r="H1" s="422"/>
      <c r="I1" s="422"/>
      <c r="J1" s="422"/>
      <c r="K1" s="499" t="s">
        <v>345</v>
      </c>
      <c r="L1" s="20"/>
    </row>
    <row r="2" spans="1:256" ht="26.45" customHeight="1" x14ac:dyDescent="0.35">
      <c r="A2" s="421" t="s">
        <v>86</v>
      </c>
      <c r="B2" s="422"/>
      <c r="C2" s="422"/>
      <c r="D2" s="422"/>
      <c r="E2" s="422"/>
      <c r="F2" s="422"/>
      <c r="G2" s="422"/>
      <c r="H2" s="422"/>
      <c r="I2" s="422"/>
      <c r="J2" s="422"/>
      <c r="K2" s="500"/>
      <c r="L2" s="20"/>
    </row>
    <row r="3" spans="1:256" ht="26.45" customHeight="1" x14ac:dyDescent="0.35">
      <c r="A3" s="421" t="s">
        <v>193</v>
      </c>
      <c r="B3" s="422"/>
      <c r="C3" s="422"/>
      <c r="D3" s="422"/>
      <c r="E3" s="422"/>
      <c r="F3" s="422"/>
      <c r="G3" s="422"/>
      <c r="H3" s="422"/>
      <c r="I3" s="422"/>
      <c r="J3" s="422"/>
      <c r="K3" s="500"/>
      <c r="L3" s="20"/>
    </row>
    <row r="4" spans="1:256" ht="26.45" customHeight="1" x14ac:dyDescent="0.35">
      <c r="A4" s="421" t="s">
        <v>170</v>
      </c>
      <c r="B4" s="422"/>
      <c r="C4" s="422"/>
      <c r="D4" s="422"/>
      <c r="E4" s="422"/>
      <c r="F4" s="422"/>
      <c r="G4" s="422"/>
      <c r="H4" s="422"/>
      <c r="I4" s="422"/>
      <c r="J4" s="422"/>
      <c r="K4" s="500"/>
      <c r="L4" s="20"/>
    </row>
    <row r="5" spans="1:256" ht="20.100000000000001" customHeigh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500"/>
      <c r="L5" s="20"/>
    </row>
    <row r="6" spans="1:256" ht="23.25" customHeight="1" x14ac:dyDescent="0.35">
      <c r="A6" s="93" t="s">
        <v>194</v>
      </c>
      <c r="B6" s="86"/>
      <c r="C6" s="86"/>
      <c r="D6" s="86"/>
      <c r="E6" s="86"/>
      <c r="F6" s="86"/>
      <c r="G6" s="86"/>
      <c r="H6" s="86"/>
      <c r="I6" s="86"/>
      <c r="J6" s="20"/>
      <c r="K6" s="500"/>
      <c r="L6" s="20"/>
    </row>
    <row r="7" spans="1:256" ht="23.25" customHeight="1" x14ac:dyDescent="0.3">
      <c r="A7" s="444" t="s">
        <v>195</v>
      </c>
      <c r="B7" s="477" t="s">
        <v>23</v>
      </c>
      <c r="C7" s="478"/>
      <c r="D7" s="477" t="s">
        <v>26</v>
      </c>
      <c r="E7" s="478"/>
      <c r="F7" s="494" t="s">
        <v>196</v>
      </c>
      <c r="G7" s="444" t="s">
        <v>69</v>
      </c>
      <c r="H7" s="444" t="s">
        <v>72</v>
      </c>
      <c r="I7" s="451" t="s">
        <v>5</v>
      </c>
      <c r="J7" s="475" t="s">
        <v>197</v>
      </c>
      <c r="K7" s="500"/>
      <c r="L7" s="20"/>
    </row>
    <row r="8" spans="1:256" ht="23.25" customHeight="1" x14ac:dyDescent="0.3">
      <c r="A8" s="486"/>
      <c r="B8" s="479"/>
      <c r="C8" s="480"/>
      <c r="D8" s="479"/>
      <c r="E8" s="480"/>
      <c r="F8" s="495"/>
      <c r="G8" s="486"/>
      <c r="H8" s="448"/>
      <c r="I8" s="496"/>
      <c r="J8" s="476"/>
      <c r="K8" s="500"/>
      <c r="L8" s="20"/>
    </row>
    <row r="9" spans="1:256" ht="23.25" customHeight="1" x14ac:dyDescent="0.35">
      <c r="A9" s="109"/>
      <c r="B9" s="118"/>
      <c r="C9" s="90"/>
      <c r="D9" s="118"/>
      <c r="E9" s="90"/>
      <c r="F9" s="109"/>
      <c r="G9" s="109"/>
      <c r="H9" s="109"/>
      <c r="I9" s="341"/>
      <c r="J9" s="343"/>
      <c r="K9" s="500"/>
      <c r="L9" s="20"/>
    </row>
    <row r="10" spans="1:256" s="4" customFormat="1" ht="23.25" customHeight="1" x14ac:dyDescent="0.35">
      <c r="A10" s="273" t="s">
        <v>198</v>
      </c>
      <c r="B10" s="481">
        <v>3330000</v>
      </c>
      <c r="C10" s="482"/>
      <c r="D10" s="481">
        <v>2085600</v>
      </c>
      <c r="E10" s="482"/>
      <c r="F10" s="112"/>
      <c r="G10" s="347">
        <v>121200</v>
      </c>
      <c r="H10" s="114">
        <v>99640</v>
      </c>
      <c r="I10" s="342">
        <f>SUM(B10:H10)</f>
        <v>5636440</v>
      </c>
      <c r="J10" s="348"/>
      <c r="K10" s="500"/>
      <c r="L10" s="14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23.25" customHeight="1" x14ac:dyDescent="0.3">
      <c r="A11" s="116"/>
      <c r="B11" s="119"/>
      <c r="C11" s="91"/>
      <c r="D11" s="119"/>
      <c r="E11" s="91"/>
      <c r="F11" s="116"/>
      <c r="G11" s="116"/>
      <c r="H11" s="116"/>
      <c r="I11" s="119"/>
      <c r="J11" s="344"/>
      <c r="K11" s="500"/>
      <c r="L11" s="20"/>
    </row>
    <row r="12" spans="1:256" ht="23.25" customHeight="1" x14ac:dyDescent="0.3">
      <c r="A12" s="116"/>
      <c r="B12" s="119"/>
      <c r="C12" s="91"/>
      <c r="D12" s="119"/>
      <c r="E12" s="91"/>
      <c r="F12" s="116"/>
      <c r="G12" s="116"/>
      <c r="H12" s="116"/>
      <c r="I12" s="119"/>
      <c r="J12" s="344"/>
      <c r="K12" s="500"/>
      <c r="L12" s="20"/>
    </row>
    <row r="13" spans="1:256" ht="23.25" customHeight="1" x14ac:dyDescent="0.3">
      <c r="A13" s="116"/>
      <c r="B13" s="119"/>
      <c r="C13" s="91"/>
      <c r="D13" s="119"/>
      <c r="E13" s="91"/>
      <c r="F13" s="116"/>
      <c r="G13" s="116"/>
      <c r="H13" s="116"/>
      <c r="I13" s="119"/>
      <c r="J13" s="344"/>
      <c r="K13" s="500"/>
      <c r="L13" s="20"/>
    </row>
    <row r="14" spans="1:256" ht="23.25" customHeight="1" x14ac:dyDescent="0.3">
      <c r="A14" s="116"/>
      <c r="B14" s="119"/>
      <c r="C14" s="91"/>
      <c r="D14" s="119"/>
      <c r="E14" s="91"/>
      <c r="F14" s="116"/>
      <c r="G14" s="116"/>
      <c r="H14" s="116"/>
      <c r="I14" s="119"/>
      <c r="J14" s="344"/>
      <c r="K14" s="500"/>
      <c r="L14" s="20"/>
    </row>
    <row r="15" spans="1:256" ht="23.25" customHeight="1" x14ac:dyDescent="0.3">
      <c r="A15" s="116"/>
      <c r="B15" s="119"/>
      <c r="C15" s="91"/>
      <c r="D15" s="119"/>
      <c r="E15" s="91"/>
      <c r="F15" s="116"/>
      <c r="G15" s="116"/>
      <c r="H15" s="116"/>
      <c r="I15" s="119"/>
      <c r="J15" s="344"/>
      <c r="K15" s="500"/>
      <c r="L15" s="20"/>
    </row>
    <row r="16" spans="1:256" ht="23.25" customHeight="1" x14ac:dyDescent="0.3">
      <c r="A16" s="116"/>
      <c r="B16" s="119"/>
      <c r="C16" s="91"/>
      <c r="D16" s="119"/>
      <c r="E16" s="91"/>
      <c r="F16" s="116"/>
      <c r="G16" s="116"/>
      <c r="H16" s="116"/>
      <c r="I16" s="119"/>
      <c r="J16" s="344"/>
      <c r="K16" s="500"/>
      <c r="L16" s="20"/>
    </row>
    <row r="17" spans="1:12" ht="23.25" customHeight="1" x14ac:dyDescent="0.3">
      <c r="A17" s="116"/>
      <c r="B17" s="119"/>
      <c r="C17" s="91"/>
      <c r="D17" s="119"/>
      <c r="E17" s="91"/>
      <c r="F17" s="116"/>
      <c r="G17" s="116"/>
      <c r="H17" s="116"/>
      <c r="I17" s="119"/>
      <c r="J17" s="344"/>
      <c r="K17" s="500"/>
      <c r="L17" s="20"/>
    </row>
    <row r="18" spans="1:12" ht="23.25" customHeight="1" x14ac:dyDescent="0.3">
      <c r="A18" s="116"/>
      <c r="B18" s="119"/>
      <c r="C18" s="91"/>
      <c r="D18" s="119"/>
      <c r="E18" s="91"/>
      <c r="F18" s="116"/>
      <c r="G18" s="116"/>
      <c r="H18" s="116"/>
      <c r="I18" s="119"/>
      <c r="J18" s="344"/>
      <c r="K18" s="500"/>
      <c r="L18" s="20"/>
    </row>
    <row r="19" spans="1:12" ht="23.25" customHeight="1" x14ac:dyDescent="0.3">
      <c r="A19" s="116"/>
      <c r="B19" s="120"/>
      <c r="C19" s="92"/>
      <c r="D19" s="120"/>
      <c r="E19" s="92"/>
      <c r="F19" s="117"/>
      <c r="G19" s="117"/>
      <c r="H19" s="117"/>
      <c r="I19" s="120"/>
      <c r="J19" s="344"/>
      <c r="K19" s="500"/>
      <c r="L19" s="20"/>
    </row>
    <row r="20" spans="1:12" ht="23.25" customHeight="1" x14ac:dyDescent="0.35">
      <c r="A20" s="349" t="s">
        <v>199</v>
      </c>
      <c r="B20" s="489">
        <f>SUM(B10:B19)</f>
        <v>3330000</v>
      </c>
      <c r="C20" s="484"/>
      <c r="D20" s="483">
        <f>SUM(D10:D19)</f>
        <v>2085600</v>
      </c>
      <c r="E20" s="484"/>
      <c r="F20" s="65" t="s">
        <v>93</v>
      </c>
      <c r="G20" s="50">
        <f>SUM(G10:G19)</f>
        <v>121200</v>
      </c>
      <c r="H20" s="78">
        <f>SUM(H10:H19)</f>
        <v>99640</v>
      </c>
      <c r="I20" s="300">
        <f>SUM(I10:I19)</f>
        <v>5636440</v>
      </c>
      <c r="J20" s="345"/>
      <c r="K20" s="500"/>
      <c r="L20" s="20"/>
    </row>
    <row r="21" spans="1:12" ht="23.25" customHeight="1" x14ac:dyDescent="0.35">
      <c r="A21" s="148"/>
      <c r="B21" s="329"/>
      <c r="C21" s="329"/>
      <c r="D21" s="329"/>
      <c r="E21" s="329"/>
      <c r="F21" s="132"/>
      <c r="G21" s="152"/>
      <c r="H21" s="330"/>
      <c r="I21" s="152"/>
      <c r="J21" s="20"/>
      <c r="K21" s="333"/>
      <c r="L21" s="20"/>
    </row>
    <row r="22" spans="1:12" ht="26.25" customHeight="1" x14ac:dyDescent="0.4">
      <c r="A22" s="421" t="s">
        <v>239</v>
      </c>
      <c r="B22" s="422"/>
      <c r="C22" s="422"/>
      <c r="D22" s="422"/>
      <c r="E22" s="422"/>
      <c r="F22" s="422"/>
      <c r="G22" s="422"/>
      <c r="H22" s="422"/>
      <c r="I22" s="422"/>
      <c r="J22" s="422"/>
      <c r="K22" s="499" t="s">
        <v>346</v>
      </c>
      <c r="L22" s="20"/>
    </row>
    <row r="23" spans="1:12" ht="26.45" customHeight="1" x14ac:dyDescent="0.35">
      <c r="A23" s="421" t="s">
        <v>86</v>
      </c>
      <c r="B23" s="422"/>
      <c r="C23" s="422"/>
      <c r="D23" s="422"/>
      <c r="E23" s="422"/>
      <c r="F23" s="422"/>
      <c r="G23" s="422"/>
      <c r="H23" s="422"/>
      <c r="I23" s="422"/>
      <c r="J23" s="422"/>
      <c r="K23" s="500"/>
      <c r="L23" s="20"/>
    </row>
    <row r="24" spans="1:12" ht="26.45" customHeight="1" x14ac:dyDescent="0.35">
      <c r="A24" s="421" t="s">
        <v>193</v>
      </c>
      <c r="B24" s="422"/>
      <c r="C24" s="422"/>
      <c r="D24" s="422"/>
      <c r="E24" s="422"/>
      <c r="F24" s="422"/>
      <c r="G24" s="422"/>
      <c r="H24" s="422"/>
      <c r="I24" s="422"/>
      <c r="J24" s="422"/>
      <c r="K24" s="500"/>
      <c r="L24" s="20"/>
    </row>
    <row r="25" spans="1:12" ht="26.45" customHeight="1" x14ac:dyDescent="0.35">
      <c r="A25" s="421" t="s">
        <v>170</v>
      </c>
      <c r="B25" s="422"/>
      <c r="C25" s="422"/>
      <c r="D25" s="422"/>
      <c r="E25" s="422"/>
      <c r="F25" s="422"/>
      <c r="G25" s="422"/>
      <c r="H25" s="422"/>
      <c r="I25" s="422"/>
      <c r="J25" s="422"/>
      <c r="K25" s="500"/>
      <c r="L25" s="20"/>
    </row>
    <row r="26" spans="1:12" ht="20.100000000000001" customHeight="1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500"/>
      <c r="L26" s="20"/>
    </row>
    <row r="27" spans="1:12" ht="23.45" customHeight="1" x14ac:dyDescent="0.35">
      <c r="A27" s="93" t="s">
        <v>200</v>
      </c>
      <c r="B27" s="86"/>
      <c r="C27" s="86"/>
      <c r="D27" s="86"/>
      <c r="E27" s="86"/>
      <c r="F27" s="86"/>
      <c r="G27" s="86"/>
      <c r="H27" s="86"/>
      <c r="I27" s="86"/>
      <c r="J27" s="20"/>
      <c r="K27" s="500"/>
      <c r="L27" s="20"/>
    </row>
    <row r="28" spans="1:12" ht="20.100000000000001" customHeight="1" x14ac:dyDescent="0.3">
      <c r="A28" s="444" t="s">
        <v>195</v>
      </c>
      <c r="B28" s="477" t="s">
        <v>23</v>
      </c>
      <c r="C28" s="478"/>
      <c r="D28" s="477" t="s">
        <v>26</v>
      </c>
      <c r="E28" s="478"/>
      <c r="F28" s="444" t="s">
        <v>196</v>
      </c>
      <c r="G28" s="444" t="s">
        <v>69</v>
      </c>
      <c r="H28" s="444" t="s">
        <v>72</v>
      </c>
      <c r="I28" s="451" t="s">
        <v>5</v>
      </c>
      <c r="J28" s="475" t="s">
        <v>197</v>
      </c>
      <c r="K28" s="500"/>
      <c r="L28" s="20"/>
    </row>
    <row r="29" spans="1:12" ht="20.100000000000001" customHeight="1" x14ac:dyDescent="0.3">
      <c r="A29" s="486"/>
      <c r="B29" s="479"/>
      <c r="C29" s="480"/>
      <c r="D29" s="479"/>
      <c r="E29" s="480"/>
      <c r="F29" s="486"/>
      <c r="G29" s="486"/>
      <c r="H29" s="448"/>
      <c r="I29" s="496"/>
      <c r="J29" s="476"/>
      <c r="K29" s="500"/>
      <c r="L29" s="20"/>
    </row>
    <row r="30" spans="1:12" ht="23.45" customHeight="1" x14ac:dyDescent="0.35">
      <c r="A30" s="109"/>
      <c r="B30" s="118"/>
      <c r="C30" s="90"/>
      <c r="D30" s="118"/>
      <c r="E30" s="90"/>
      <c r="F30" s="109"/>
      <c r="G30" s="109"/>
      <c r="H30" s="109"/>
      <c r="I30" s="341"/>
      <c r="J30" s="343"/>
      <c r="K30" s="500"/>
      <c r="L30" s="20"/>
    </row>
    <row r="31" spans="1:12" ht="23.45" customHeight="1" x14ac:dyDescent="0.35">
      <c r="A31" s="273" t="s">
        <v>198</v>
      </c>
      <c r="B31" s="487" t="s">
        <v>93</v>
      </c>
      <c r="C31" s="507"/>
      <c r="D31" s="487" t="s">
        <v>93</v>
      </c>
      <c r="E31" s="507"/>
      <c r="F31" s="111" t="s">
        <v>201</v>
      </c>
      <c r="G31" s="347">
        <v>15000000</v>
      </c>
      <c r="H31" s="111" t="s">
        <v>201</v>
      </c>
      <c r="I31" s="342">
        <f>SUM(G31)</f>
        <v>15000000</v>
      </c>
      <c r="J31" s="344"/>
      <c r="K31" s="500"/>
      <c r="L31" s="20"/>
    </row>
    <row r="32" spans="1:12" ht="20.100000000000001" customHeight="1" x14ac:dyDescent="0.3">
      <c r="A32" s="116"/>
      <c r="B32" s="119"/>
      <c r="C32" s="91"/>
      <c r="D32" s="119"/>
      <c r="E32" s="91"/>
      <c r="F32" s="116"/>
      <c r="G32" s="116"/>
      <c r="H32" s="116"/>
      <c r="I32" s="119"/>
      <c r="J32" s="344"/>
      <c r="K32" s="500"/>
      <c r="L32" s="20"/>
    </row>
    <row r="33" spans="1:256" ht="20.100000000000001" customHeight="1" x14ac:dyDescent="0.3">
      <c r="A33" s="116"/>
      <c r="B33" s="119"/>
      <c r="C33" s="91"/>
      <c r="D33" s="119"/>
      <c r="E33" s="91"/>
      <c r="F33" s="116"/>
      <c r="G33" s="116"/>
      <c r="H33" s="116"/>
      <c r="I33" s="119"/>
      <c r="J33" s="344"/>
      <c r="K33" s="500"/>
      <c r="L33" s="20"/>
    </row>
    <row r="34" spans="1:256" ht="20.100000000000001" customHeight="1" x14ac:dyDescent="0.3">
      <c r="A34" s="116"/>
      <c r="B34" s="119"/>
      <c r="C34" s="91"/>
      <c r="D34" s="119"/>
      <c r="E34" s="91"/>
      <c r="F34" s="116"/>
      <c r="G34" s="116"/>
      <c r="H34" s="116"/>
      <c r="I34" s="119"/>
      <c r="J34" s="344"/>
      <c r="K34" s="500"/>
      <c r="L34" s="20"/>
    </row>
    <row r="35" spans="1:256" ht="20.100000000000001" customHeight="1" x14ac:dyDescent="0.3">
      <c r="A35" s="116"/>
      <c r="B35" s="119"/>
      <c r="C35" s="91"/>
      <c r="D35" s="119"/>
      <c r="E35" s="91"/>
      <c r="F35" s="116"/>
      <c r="G35" s="116"/>
      <c r="H35" s="116"/>
      <c r="I35" s="119"/>
      <c r="J35" s="344"/>
      <c r="K35" s="500"/>
      <c r="L35" s="20"/>
    </row>
    <row r="36" spans="1:256" ht="20.100000000000001" customHeight="1" x14ac:dyDescent="0.3">
      <c r="A36" s="116"/>
      <c r="B36" s="119"/>
      <c r="C36" s="91"/>
      <c r="D36" s="119"/>
      <c r="E36" s="91"/>
      <c r="F36" s="116"/>
      <c r="G36" s="116"/>
      <c r="H36" s="116"/>
      <c r="I36" s="119"/>
      <c r="J36" s="344"/>
      <c r="K36" s="500"/>
      <c r="L36" s="20"/>
    </row>
    <row r="37" spans="1:256" ht="20.100000000000001" customHeight="1" x14ac:dyDescent="0.3">
      <c r="A37" s="116"/>
      <c r="B37" s="119"/>
      <c r="C37" s="91"/>
      <c r="D37" s="119"/>
      <c r="E37" s="91"/>
      <c r="F37" s="116"/>
      <c r="G37" s="116"/>
      <c r="H37" s="116"/>
      <c r="I37" s="119"/>
      <c r="J37" s="344"/>
      <c r="K37" s="500"/>
      <c r="L37" s="20"/>
    </row>
    <row r="38" spans="1:256" ht="20.100000000000001" customHeight="1" x14ac:dyDescent="0.3">
      <c r="A38" s="116"/>
      <c r="B38" s="119"/>
      <c r="C38" s="91"/>
      <c r="D38" s="119"/>
      <c r="E38" s="91"/>
      <c r="F38" s="116"/>
      <c r="G38" s="116"/>
      <c r="H38" s="116"/>
      <c r="I38" s="119"/>
      <c r="J38" s="344"/>
      <c r="K38" s="500"/>
      <c r="L38" s="20"/>
    </row>
    <row r="39" spans="1:256" ht="20.100000000000001" customHeight="1" x14ac:dyDescent="0.3">
      <c r="A39" s="116"/>
      <c r="B39" s="119"/>
      <c r="C39" s="91"/>
      <c r="D39" s="119"/>
      <c r="E39" s="91"/>
      <c r="F39" s="116"/>
      <c r="G39" s="116"/>
      <c r="H39" s="116"/>
      <c r="I39" s="119"/>
      <c r="J39" s="344"/>
      <c r="K39" s="500"/>
      <c r="L39" s="20"/>
    </row>
    <row r="40" spans="1:256" ht="20.100000000000001" customHeight="1" x14ac:dyDescent="0.3">
      <c r="A40" s="116"/>
      <c r="B40" s="119"/>
      <c r="C40" s="91"/>
      <c r="D40" s="119"/>
      <c r="E40" s="91"/>
      <c r="F40" s="116"/>
      <c r="G40" s="116"/>
      <c r="H40" s="116"/>
      <c r="I40" s="119"/>
      <c r="J40" s="344"/>
      <c r="K40" s="500"/>
      <c r="L40" s="20"/>
    </row>
    <row r="41" spans="1:256" ht="23.45" customHeight="1" x14ac:dyDescent="0.35">
      <c r="A41" s="350" t="s">
        <v>199</v>
      </c>
      <c r="B41" s="503" t="s">
        <v>201</v>
      </c>
      <c r="C41" s="504"/>
      <c r="D41" s="503" t="s">
        <v>201</v>
      </c>
      <c r="E41" s="504"/>
      <c r="F41" s="351" t="s">
        <v>201</v>
      </c>
      <c r="G41" s="352">
        <f>SUM(G31:G40)</f>
        <v>15000000</v>
      </c>
      <c r="H41" s="351" t="s">
        <v>201</v>
      </c>
      <c r="I41" s="353">
        <f>SUM(I31:I40)</f>
        <v>15000000</v>
      </c>
      <c r="J41" s="345"/>
      <c r="K41" s="500"/>
      <c r="L41" s="20"/>
    </row>
    <row r="42" spans="1:256" s="17" customFormat="1" ht="28.5" customHeight="1" x14ac:dyDescent="0.35">
      <c r="A42" s="148"/>
      <c r="B42" s="148"/>
      <c r="C42" s="332"/>
      <c r="D42" s="148"/>
      <c r="E42" s="332"/>
      <c r="F42" s="148"/>
      <c r="G42" s="10"/>
      <c r="H42" s="148"/>
      <c r="I42" s="10"/>
      <c r="J42" s="20"/>
      <c r="K42" s="333"/>
      <c r="L42" s="20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s="17" customFormat="1" ht="23.45" customHeight="1" x14ac:dyDescent="0.35">
      <c r="A43" s="148"/>
      <c r="B43" s="148"/>
      <c r="C43" s="332"/>
      <c r="D43" s="148"/>
      <c r="E43" s="332"/>
      <c r="F43" s="148"/>
      <c r="G43" s="10"/>
      <c r="H43" s="148"/>
      <c r="I43" s="10"/>
      <c r="J43" s="20"/>
      <c r="K43" s="333"/>
      <c r="L43" s="20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ht="30.75" customHeight="1" x14ac:dyDescent="0.4">
      <c r="A44" s="421" t="s">
        <v>239</v>
      </c>
      <c r="B44" s="422"/>
      <c r="C44" s="422"/>
      <c r="D44" s="422"/>
      <c r="E44" s="422"/>
      <c r="F44" s="422"/>
      <c r="G44" s="422"/>
      <c r="H44" s="422"/>
      <c r="I44" s="422"/>
      <c r="J44" s="422"/>
      <c r="K44" s="499" t="s">
        <v>348</v>
      </c>
      <c r="L44" s="20"/>
    </row>
    <row r="45" spans="1:256" ht="26.45" customHeight="1" x14ac:dyDescent="0.35">
      <c r="A45" s="421" t="s">
        <v>86</v>
      </c>
      <c r="B45" s="422"/>
      <c r="C45" s="422"/>
      <c r="D45" s="422"/>
      <c r="E45" s="422"/>
      <c r="F45" s="422"/>
      <c r="G45" s="422"/>
      <c r="H45" s="422"/>
      <c r="I45" s="422"/>
      <c r="J45" s="422"/>
      <c r="K45" s="500"/>
      <c r="L45" s="20"/>
    </row>
    <row r="46" spans="1:256" ht="26.25" customHeight="1" x14ac:dyDescent="0.35">
      <c r="A46" s="421" t="s">
        <v>193</v>
      </c>
      <c r="B46" s="422"/>
      <c r="C46" s="422"/>
      <c r="D46" s="422"/>
      <c r="E46" s="422"/>
      <c r="F46" s="422"/>
      <c r="G46" s="422"/>
      <c r="H46" s="422"/>
      <c r="I46" s="422"/>
      <c r="J46" s="422"/>
      <c r="K46" s="500"/>
      <c r="L46" s="20"/>
    </row>
    <row r="47" spans="1:256" ht="26.45" customHeight="1" x14ac:dyDescent="0.35">
      <c r="A47" s="421" t="s">
        <v>185</v>
      </c>
      <c r="B47" s="422"/>
      <c r="C47" s="422"/>
      <c r="D47" s="422"/>
      <c r="E47" s="422"/>
      <c r="F47" s="422"/>
      <c r="G47" s="422"/>
      <c r="H47" s="422"/>
      <c r="I47" s="422"/>
      <c r="J47" s="422"/>
      <c r="K47" s="500"/>
      <c r="L47" s="20"/>
    </row>
    <row r="48" spans="1:256" ht="20.100000000000001" customHeight="1" x14ac:dyDescent="0.3">
      <c r="A48" s="86"/>
      <c r="B48" s="86"/>
      <c r="C48" s="86"/>
      <c r="D48" s="86"/>
      <c r="E48" s="86"/>
      <c r="F48" s="86"/>
      <c r="G48" s="86"/>
      <c r="H48" s="86"/>
      <c r="I48" s="86"/>
      <c r="J48" s="20"/>
      <c r="K48" s="500"/>
      <c r="L48" s="20"/>
    </row>
    <row r="49" spans="1:256" ht="23.45" customHeight="1" x14ac:dyDescent="0.35">
      <c r="A49" s="444" t="s">
        <v>195</v>
      </c>
      <c r="B49" s="497" t="s">
        <v>202</v>
      </c>
      <c r="C49" s="498"/>
      <c r="D49" s="355" t="s">
        <v>203</v>
      </c>
      <c r="E49" s="356" t="s">
        <v>204</v>
      </c>
      <c r="F49" s="165" t="s">
        <v>205</v>
      </c>
      <c r="G49" s="508" t="s">
        <v>230</v>
      </c>
      <c r="H49" s="509"/>
      <c r="I49" s="451" t="s">
        <v>5</v>
      </c>
      <c r="J49" s="475" t="s">
        <v>197</v>
      </c>
      <c r="K49" s="500"/>
      <c r="L49" s="20"/>
    </row>
    <row r="50" spans="1:256" ht="23.45" customHeight="1" x14ac:dyDescent="0.35">
      <c r="A50" s="486"/>
      <c r="B50" s="501" t="s">
        <v>206</v>
      </c>
      <c r="C50" s="502"/>
      <c r="D50" s="357" t="s">
        <v>207</v>
      </c>
      <c r="E50" s="358" t="s">
        <v>208</v>
      </c>
      <c r="F50" s="357" t="s">
        <v>209</v>
      </c>
      <c r="G50" s="510" t="s">
        <v>231</v>
      </c>
      <c r="H50" s="511"/>
      <c r="I50" s="496"/>
      <c r="J50" s="476"/>
      <c r="K50" s="500"/>
      <c r="L50" s="20"/>
    </row>
    <row r="51" spans="1:256" ht="23.45" customHeight="1" x14ac:dyDescent="0.35">
      <c r="A51" s="109"/>
      <c r="B51" s="118"/>
      <c r="C51" s="90"/>
      <c r="D51" s="118"/>
      <c r="E51" s="336"/>
      <c r="F51" s="109"/>
      <c r="G51" s="119"/>
      <c r="H51" s="91"/>
      <c r="I51" s="341"/>
      <c r="J51" s="343"/>
      <c r="K51" s="500"/>
      <c r="L51" s="20"/>
    </row>
    <row r="52" spans="1:256" s="4" customFormat="1" ht="23.45" customHeight="1" x14ac:dyDescent="0.35">
      <c r="A52" s="111" t="s">
        <v>210</v>
      </c>
      <c r="B52" s="490">
        <v>700000</v>
      </c>
      <c r="C52" s="491"/>
      <c r="D52" s="123">
        <v>1500000</v>
      </c>
      <c r="E52" s="337">
        <v>364300</v>
      </c>
      <c r="F52" s="347">
        <v>3000</v>
      </c>
      <c r="G52" s="492" t="s">
        <v>201</v>
      </c>
      <c r="H52" s="493"/>
      <c r="I52" s="342">
        <f>SUM(B52:F52)</f>
        <v>2567300</v>
      </c>
      <c r="J52" s="348"/>
      <c r="K52" s="500"/>
      <c r="L52" s="36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ht="20.100000000000001" customHeight="1" x14ac:dyDescent="0.3">
      <c r="A53" s="116"/>
      <c r="B53" s="119"/>
      <c r="C53" s="91"/>
      <c r="D53" s="119"/>
      <c r="E53" s="338"/>
      <c r="F53" s="116"/>
      <c r="G53" s="119"/>
      <c r="H53" s="91"/>
      <c r="I53" s="119"/>
      <c r="J53" s="344"/>
      <c r="K53" s="500"/>
      <c r="L53" s="20"/>
    </row>
    <row r="54" spans="1:256" ht="20.100000000000001" customHeight="1" x14ac:dyDescent="0.3">
      <c r="A54" s="116"/>
      <c r="B54" s="119"/>
      <c r="C54" s="91"/>
      <c r="D54" s="119"/>
      <c r="E54" s="338"/>
      <c r="F54" s="116"/>
      <c r="G54" s="119"/>
      <c r="H54" s="91"/>
      <c r="I54" s="119"/>
      <c r="J54" s="344"/>
      <c r="K54" s="500"/>
      <c r="L54" s="20"/>
    </row>
    <row r="55" spans="1:256" ht="20.100000000000001" customHeight="1" x14ac:dyDescent="0.3">
      <c r="A55" s="116"/>
      <c r="B55" s="119"/>
      <c r="C55" s="91"/>
      <c r="D55" s="119"/>
      <c r="E55" s="338"/>
      <c r="F55" s="116"/>
      <c r="G55" s="119"/>
      <c r="H55" s="91"/>
      <c r="I55" s="119"/>
      <c r="J55" s="344"/>
      <c r="K55" s="500"/>
      <c r="L55" s="20"/>
    </row>
    <row r="56" spans="1:256" ht="20.100000000000001" customHeight="1" x14ac:dyDescent="0.3">
      <c r="A56" s="116"/>
      <c r="B56" s="119"/>
      <c r="C56" s="91"/>
      <c r="D56" s="119"/>
      <c r="E56" s="338"/>
      <c r="F56" s="116"/>
      <c r="G56" s="119"/>
      <c r="H56" s="91"/>
      <c r="I56" s="119"/>
      <c r="J56" s="344"/>
      <c r="K56" s="500"/>
      <c r="L56" s="20"/>
    </row>
    <row r="57" spans="1:256" ht="20.100000000000001" customHeight="1" x14ac:dyDescent="0.3">
      <c r="A57" s="116"/>
      <c r="B57" s="119"/>
      <c r="C57" s="91"/>
      <c r="D57" s="119"/>
      <c r="E57" s="338"/>
      <c r="F57" s="116"/>
      <c r="G57" s="119"/>
      <c r="H57" s="91"/>
      <c r="I57" s="119"/>
      <c r="J57" s="344"/>
      <c r="K57" s="500"/>
      <c r="L57" s="20"/>
    </row>
    <row r="58" spans="1:256" ht="20.100000000000001" customHeight="1" x14ac:dyDescent="0.3">
      <c r="A58" s="116"/>
      <c r="B58" s="119"/>
      <c r="C58" s="91"/>
      <c r="D58" s="119"/>
      <c r="E58" s="338"/>
      <c r="F58" s="116"/>
      <c r="G58" s="119"/>
      <c r="H58" s="91"/>
      <c r="I58" s="119"/>
      <c r="J58" s="344"/>
      <c r="K58" s="500"/>
      <c r="L58" s="20"/>
    </row>
    <row r="59" spans="1:256" ht="20.100000000000001" customHeight="1" x14ac:dyDescent="0.3">
      <c r="A59" s="116"/>
      <c r="B59" s="119"/>
      <c r="C59" s="91"/>
      <c r="D59" s="119"/>
      <c r="E59" s="338"/>
      <c r="F59" s="116"/>
      <c r="G59" s="119"/>
      <c r="H59" s="91"/>
      <c r="I59" s="119"/>
      <c r="J59" s="344"/>
      <c r="K59" s="500"/>
      <c r="L59" s="20"/>
    </row>
    <row r="60" spans="1:256" ht="20.100000000000001" customHeight="1" x14ac:dyDescent="0.3">
      <c r="A60" s="116"/>
      <c r="B60" s="119"/>
      <c r="C60" s="91"/>
      <c r="D60" s="119"/>
      <c r="E60" s="338"/>
      <c r="F60" s="116"/>
      <c r="G60" s="119"/>
      <c r="H60" s="91"/>
      <c r="I60" s="119"/>
      <c r="J60" s="344"/>
      <c r="K60" s="500"/>
      <c r="L60" s="20"/>
    </row>
    <row r="61" spans="1:256" ht="20.100000000000001" customHeight="1" x14ac:dyDescent="0.3">
      <c r="A61" s="116"/>
      <c r="B61" s="119"/>
      <c r="C61" s="91"/>
      <c r="D61" s="119"/>
      <c r="E61" s="338"/>
      <c r="F61" s="116"/>
      <c r="G61" s="119"/>
      <c r="H61" s="91"/>
      <c r="I61" s="119"/>
      <c r="J61" s="344"/>
      <c r="K61" s="500"/>
      <c r="L61" s="20"/>
    </row>
    <row r="62" spans="1:256" ht="20.100000000000001" customHeight="1" x14ac:dyDescent="0.3">
      <c r="A62" s="116"/>
      <c r="B62" s="120"/>
      <c r="C62" s="92"/>
      <c r="D62" s="120"/>
      <c r="E62" s="339"/>
      <c r="F62" s="117"/>
      <c r="G62" s="120"/>
      <c r="H62" s="92"/>
      <c r="I62" s="120"/>
      <c r="J62" s="344"/>
      <c r="K62" s="500"/>
      <c r="L62" s="20"/>
    </row>
    <row r="63" spans="1:256" ht="23.45" customHeight="1" x14ac:dyDescent="0.35">
      <c r="A63" s="349" t="s">
        <v>199</v>
      </c>
      <c r="B63" s="505">
        <f>SUM(B52:B62)</f>
        <v>700000</v>
      </c>
      <c r="C63" s="506"/>
      <c r="D63" s="121">
        <f>SUM(D52:D62)</f>
        <v>1500000</v>
      </c>
      <c r="E63" s="340">
        <f>SUM(E52:E62)</f>
        <v>364300</v>
      </c>
      <c r="F63" s="50">
        <f>SUM(F52:F62)</f>
        <v>3000</v>
      </c>
      <c r="G63" s="453" t="s">
        <v>201</v>
      </c>
      <c r="H63" s="485"/>
      <c r="I63" s="300">
        <f>SUM(I52:I62)</f>
        <v>2567300</v>
      </c>
      <c r="J63" s="345"/>
      <c r="K63" s="500"/>
      <c r="L63" s="20"/>
    </row>
    <row r="64" spans="1:256" ht="23.45" customHeight="1" x14ac:dyDescent="0.35">
      <c r="A64" s="148"/>
      <c r="B64" s="334"/>
      <c r="C64" s="335"/>
      <c r="D64" s="329"/>
      <c r="E64" s="329"/>
      <c r="F64" s="152"/>
      <c r="G64" s="132"/>
      <c r="H64" s="331"/>
      <c r="I64" s="152"/>
      <c r="J64" s="20"/>
      <c r="K64" s="333"/>
      <c r="L64" s="20"/>
    </row>
    <row r="65" spans="1:256" ht="23.45" customHeight="1" x14ac:dyDescent="0.35">
      <c r="A65" s="148"/>
      <c r="B65" s="359"/>
      <c r="C65" s="360"/>
      <c r="D65" s="354"/>
      <c r="E65" s="354"/>
      <c r="F65" s="10"/>
      <c r="G65" s="148"/>
      <c r="H65" s="332"/>
      <c r="I65" s="10"/>
      <c r="J65" s="20"/>
      <c r="K65" s="333"/>
      <c r="L65" s="20"/>
    </row>
    <row r="66" spans="1:256" ht="29.25" customHeight="1" x14ac:dyDescent="0.4">
      <c r="A66" s="421" t="s">
        <v>239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71" t="s">
        <v>354</v>
      </c>
      <c r="L66" s="20"/>
    </row>
    <row r="67" spans="1:256" ht="26.45" customHeight="1" x14ac:dyDescent="0.35">
      <c r="A67" s="421" t="s">
        <v>86</v>
      </c>
      <c r="B67" s="422"/>
      <c r="C67" s="422"/>
      <c r="D67" s="422"/>
      <c r="E67" s="422"/>
      <c r="F67" s="422"/>
      <c r="G67" s="422"/>
      <c r="H67" s="422"/>
      <c r="I67" s="422"/>
      <c r="J67" s="422"/>
      <c r="K67" s="472"/>
      <c r="L67" s="20"/>
    </row>
    <row r="68" spans="1:256" ht="20.100000000000001" customHeight="1" x14ac:dyDescent="0.3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472"/>
      <c r="L68" s="20"/>
    </row>
    <row r="69" spans="1:256" ht="20.100000000000001" customHeight="1" x14ac:dyDescent="0.3">
      <c r="A69" s="444" t="s">
        <v>195</v>
      </c>
      <c r="B69" s="477" t="s">
        <v>23</v>
      </c>
      <c r="C69" s="478"/>
      <c r="D69" s="477" t="s">
        <v>26</v>
      </c>
      <c r="E69" s="478"/>
      <c r="F69" s="444" t="s">
        <v>196</v>
      </c>
      <c r="G69" s="444" t="s">
        <v>69</v>
      </c>
      <c r="H69" s="444" t="s">
        <v>72</v>
      </c>
      <c r="I69" s="444" t="s">
        <v>5</v>
      </c>
      <c r="J69" s="444" t="s">
        <v>197</v>
      </c>
      <c r="K69" s="473"/>
      <c r="L69" s="20"/>
    </row>
    <row r="70" spans="1:256" ht="20.100000000000001" customHeight="1" x14ac:dyDescent="0.3">
      <c r="A70" s="486"/>
      <c r="B70" s="479"/>
      <c r="C70" s="480"/>
      <c r="D70" s="479"/>
      <c r="E70" s="480"/>
      <c r="F70" s="486"/>
      <c r="G70" s="448"/>
      <c r="H70" s="448"/>
      <c r="I70" s="486"/>
      <c r="J70" s="486"/>
      <c r="K70" s="473"/>
      <c r="L70" s="20"/>
    </row>
    <row r="71" spans="1:256" ht="23.45" customHeight="1" x14ac:dyDescent="0.35">
      <c r="A71" s="124" t="s">
        <v>170</v>
      </c>
      <c r="B71" s="118"/>
      <c r="C71" s="90"/>
      <c r="D71" s="118"/>
      <c r="E71" s="90"/>
      <c r="F71" s="109"/>
      <c r="G71" s="109"/>
      <c r="H71" s="109"/>
      <c r="I71" s="110"/>
      <c r="J71" s="109"/>
      <c r="K71" s="473"/>
      <c r="L71" s="20"/>
    </row>
    <row r="72" spans="1:256" ht="23.45" customHeight="1" x14ac:dyDescent="0.35">
      <c r="A72" s="368" t="s">
        <v>211</v>
      </c>
      <c r="B72" s="125"/>
      <c r="C72" s="91"/>
      <c r="D72" s="125"/>
      <c r="E72" s="126"/>
      <c r="F72" s="116"/>
      <c r="G72" s="113"/>
      <c r="H72" s="116"/>
      <c r="I72" s="115"/>
      <c r="J72" s="116"/>
      <c r="K72" s="473"/>
      <c r="L72" s="20"/>
    </row>
    <row r="73" spans="1:256" s="4" customFormat="1" ht="23.45" customHeight="1" x14ac:dyDescent="0.35">
      <c r="A73" s="372" t="s">
        <v>232</v>
      </c>
      <c r="B73" s="481">
        <v>3330000</v>
      </c>
      <c r="C73" s="482"/>
      <c r="D73" s="481">
        <v>2085600</v>
      </c>
      <c r="E73" s="482"/>
      <c r="F73" s="112"/>
      <c r="G73" s="347">
        <v>121200</v>
      </c>
      <c r="H73" s="114">
        <v>99640</v>
      </c>
      <c r="I73" s="373">
        <f>SUM(B73+D73+E73+G73+H73)</f>
        <v>5636440</v>
      </c>
      <c r="J73" s="361"/>
      <c r="K73" s="473"/>
      <c r="L73" s="147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s="4" customFormat="1" ht="23.45" customHeight="1" x14ac:dyDescent="0.35">
      <c r="A74" s="372" t="s">
        <v>233</v>
      </c>
      <c r="B74" s="487" t="s">
        <v>212</v>
      </c>
      <c r="C74" s="488"/>
      <c r="D74" s="487" t="s">
        <v>213</v>
      </c>
      <c r="E74" s="488"/>
      <c r="F74" s="112"/>
      <c r="G74" s="347">
        <v>15000000</v>
      </c>
      <c r="H74" s="127"/>
      <c r="I74" s="115">
        <f>SUM(G74)</f>
        <v>15000000</v>
      </c>
      <c r="J74" s="361"/>
      <c r="K74" s="473"/>
      <c r="L74" s="14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ht="20.100000000000001" customHeight="1" x14ac:dyDescent="0.3">
      <c r="A75" s="116"/>
      <c r="B75" s="119"/>
      <c r="C75" s="91"/>
      <c r="D75" s="119"/>
      <c r="E75" s="91"/>
      <c r="F75" s="116"/>
      <c r="G75" s="116"/>
      <c r="H75" s="116"/>
      <c r="I75" s="116"/>
      <c r="J75" s="116"/>
      <c r="K75" s="473"/>
      <c r="L75" s="20"/>
    </row>
    <row r="76" spans="1:256" ht="20.100000000000001" customHeight="1" x14ac:dyDescent="0.3">
      <c r="A76" s="116"/>
      <c r="B76" s="119"/>
      <c r="C76" s="91"/>
      <c r="D76" s="119"/>
      <c r="E76" s="91"/>
      <c r="F76" s="116"/>
      <c r="G76" s="116"/>
      <c r="H76" s="116"/>
      <c r="I76" s="116"/>
      <c r="J76" s="116"/>
      <c r="K76" s="473"/>
      <c r="L76" s="20"/>
    </row>
    <row r="77" spans="1:256" ht="20.100000000000001" customHeight="1" x14ac:dyDescent="0.3">
      <c r="A77" s="116"/>
      <c r="B77" s="119"/>
      <c r="C77" s="91"/>
      <c r="D77" s="119"/>
      <c r="E77" s="91"/>
      <c r="F77" s="116"/>
      <c r="G77" s="116"/>
      <c r="H77" s="116"/>
      <c r="I77" s="116"/>
      <c r="J77" s="116"/>
      <c r="K77" s="473"/>
      <c r="L77" s="20"/>
    </row>
    <row r="78" spans="1:256" ht="20.100000000000001" customHeight="1" x14ac:dyDescent="0.3">
      <c r="A78" s="116"/>
      <c r="B78" s="120"/>
      <c r="C78" s="92"/>
      <c r="D78" s="120"/>
      <c r="E78" s="92"/>
      <c r="F78" s="117"/>
      <c r="G78" s="117"/>
      <c r="H78" s="117"/>
      <c r="I78" s="117"/>
      <c r="J78" s="116"/>
      <c r="K78" s="473"/>
      <c r="L78" s="20"/>
    </row>
    <row r="79" spans="1:256" ht="23.45" customHeight="1" x14ac:dyDescent="0.35">
      <c r="A79" s="349" t="s">
        <v>199</v>
      </c>
      <c r="B79" s="489">
        <f>SUM(B72:B78)</f>
        <v>3330000</v>
      </c>
      <c r="C79" s="484"/>
      <c r="D79" s="483">
        <f>SUM(D72:D78)</f>
        <v>2085600</v>
      </c>
      <c r="E79" s="484"/>
      <c r="F79" s="65" t="s">
        <v>201</v>
      </c>
      <c r="G79" s="50">
        <f>SUM(G72:G78)</f>
        <v>15121200</v>
      </c>
      <c r="H79" s="50">
        <f>SUM(H72:H78)</f>
        <v>99640</v>
      </c>
      <c r="I79" s="374">
        <f>SUM(I72:I78)</f>
        <v>20636440</v>
      </c>
      <c r="J79" s="117"/>
      <c r="K79" s="473"/>
      <c r="L79" s="20"/>
    </row>
    <row r="80" spans="1:256" s="4" customFormat="1" ht="29.45" customHeight="1" x14ac:dyDescent="0.35">
      <c r="A80" s="365"/>
      <c r="B80" s="375"/>
      <c r="C80" s="375"/>
      <c r="D80" s="192" t="s">
        <v>185</v>
      </c>
      <c r="E80" s="128"/>
      <c r="F80" s="128"/>
      <c r="G80" s="128"/>
      <c r="H80" s="128"/>
      <c r="I80" s="375"/>
      <c r="J80" s="375"/>
      <c r="K80" s="472"/>
      <c r="L80" s="36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s="4" customFormat="1" ht="26.45" customHeight="1" x14ac:dyDescent="0.35">
      <c r="A81" s="365"/>
      <c r="B81" s="365"/>
      <c r="C81" s="365"/>
      <c r="D81" s="7" t="s">
        <v>214</v>
      </c>
      <c r="E81" s="9"/>
      <c r="F81" s="9"/>
      <c r="G81" s="365"/>
      <c r="H81" s="10">
        <f>SUM(H82:H85)</f>
        <v>2567300</v>
      </c>
      <c r="I81" s="11" t="s">
        <v>6</v>
      </c>
      <c r="J81" s="365"/>
      <c r="K81" s="472"/>
      <c r="L81" s="36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s="4" customFormat="1" ht="23.45" customHeight="1" x14ac:dyDescent="0.35">
      <c r="A82" s="365"/>
      <c r="B82" s="365"/>
      <c r="C82" s="365"/>
      <c r="D82" s="365"/>
      <c r="E82" s="12" t="s">
        <v>215</v>
      </c>
      <c r="F82" s="365"/>
      <c r="G82" s="365"/>
      <c r="H82" s="13">
        <v>700000</v>
      </c>
      <c r="I82" s="25" t="s">
        <v>6</v>
      </c>
      <c r="J82" s="365"/>
      <c r="K82" s="472"/>
      <c r="L82" s="36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s="4" customFormat="1" ht="23.45" customHeight="1" x14ac:dyDescent="0.35">
      <c r="A83" s="365"/>
      <c r="B83" s="365"/>
      <c r="C83" s="365"/>
      <c r="D83" s="365"/>
      <c r="E83" s="12" t="s">
        <v>216</v>
      </c>
      <c r="F83" s="365"/>
      <c r="G83" s="365"/>
      <c r="H83" s="13">
        <v>1500000</v>
      </c>
      <c r="I83" s="25" t="s">
        <v>6</v>
      </c>
      <c r="J83" s="365"/>
      <c r="K83" s="472"/>
      <c r="L83" s="36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s="4" customFormat="1" ht="23.45" customHeight="1" x14ac:dyDescent="0.35">
      <c r="A84" s="365"/>
      <c r="B84" s="365"/>
      <c r="C84" s="365"/>
      <c r="D84" s="365"/>
      <c r="E84" s="12" t="s">
        <v>217</v>
      </c>
      <c r="F84" s="365"/>
      <c r="G84" s="365"/>
      <c r="H84" s="13">
        <v>3000</v>
      </c>
      <c r="I84" s="25" t="s">
        <v>6</v>
      </c>
      <c r="J84" s="365"/>
      <c r="K84" s="472"/>
      <c r="L84" s="33">
        <f>15427200+1153000</f>
        <v>16580200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s="4" customFormat="1" ht="23.45" customHeight="1" x14ac:dyDescent="0.35">
      <c r="A85" s="365"/>
      <c r="B85" s="365"/>
      <c r="C85" s="365"/>
      <c r="D85" s="365"/>
      <c r="E85" s="12" t="s">
        <v>21</v>
      </c>
      <c r="F85" s="365"/>
      <c r="G85" s="365"/>
      <c r="H85" s="13">
        <v>364300</v>
      </c>
      <c r="I85" s="25" t="s">
        <v>6</v>
      </c>
      <c r="J85" s="365"/>
      <c r="K85" s="474"/>
      <c r="L85" s="36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ht="26.45" customHeight="1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363"/>
      <c r="L86" s="20"/>
    </row>
    <row r="87" spans="1:256" ht="26.45" customHeight="1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362"/>
      <c r="L87" s="20"/>
    </row>
    <row r="88" spans="1:256" ht="26.45" customHeight="1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346"/>
      <c r="L88" s="20"/>
    </row>
  </sheetData>
  <mergeCells count="67">
    <mergeCell ref="B63:C63"/>
    <mergeCell ref="B31:C31"/>
    <mergeCell ref="H7:H8"/>
    <mergeCell ref="K44:K63"/>
    <mergeCell ref="A44:J44"/>
    <mergeCell ref="H28:H29"/>
    <mergeCell ref="I49:I50"/>
    <mergeCell ref="J28:J29"/>
    <mergeCell ref="G49:H49"/>
    <mergeCell ref="G50:H50"/>
    <mergeCell ref="D41:E41"/>
    <mergeCell ref="K22:K41"/>
    <mergeCell ref="F28:F29"/>
    <mergeCell ref="D31:E31"/>
    <mergeCell ref="J7:J8"/>
    <mergeCell ref="D7:E8"/>
    <mergeCell ref="K1:K20"/>
    <mergeCell ref="B50:C50"/>
    <mergeCell ref="G28:G29"/>
    <mergeCell ref="A47:J47"/>
    <mergeCell ref="B41:C41"/>
    <mergeCell ref="A3:J3"/>
    <mergeCell ref="A1:J1"/>
    <mergeCell ref="A2:J2"/>
    <mergeCell ref="A4:J4"/>
    <mergeCell ref="A24:J24"/>
    <mergeCell ref="B7:C8"/>
    <mergeCell ref="D10:E10"/>
    <mergeCell ref="D28:E29"/>
    <mergeCell ref="B28:C29"/>
    <mergeCell ref="I28:I29"/>
    <mergeCell ref="A49:A50"/>
    <mergeCell ref="A46:J46"/>
    <mergeCell ref="B10:C10"/>
    <mergeCell ref="B20:C20"/>
    <mergeCell ref="A25:J25"/>
    <mergeCell ref="B49:C49"/>
    <mergeCell ref="D20:E20"/>
    <mergeCell ref="A45:J45"/>
    <mergeCell ref="F7:F8"/>
    <mergeCell ref="A28:A29"/>
    <mergeCell ref="I7:I8"/>
    <mergeCell ref="G7:G8"/>
    <mergeCell ref="A22:J22"/>
    <mergeCell ref="A23:J23"/>
    <mergeCell ref="A7:A8"/>
    <mergeCell ref="A69:A70"/>
    <mergeCell ref="A67:J67"/>
    <mergeCell ref="H69:H70"/>
    <mergeCell ref="B69:C70"/>
    <mergeCell ref="G69:G70"/>
    <mergeCell ref="K66:K85"/>
    <mergeCell ref="J49:J50"/>
    <mergeCell ref="D69:E70"/>
    <mergeCell ref="D73:E73"/>
    <mergeCell ref="B73:C73"/>
    <mergeCell ref="D79:E79"/>
    <mergeCell ref="G63:H63"/>
    <mergeCell ref="F69:F70"/>
    <mergeCell ref="B74:C74"/>
    <mergeCell ref="D74:E74"/>
    <mergeCell ref="B79:C79"/>
    <mergeCell ref="B52:C52"/>
    <mergeCell ref="J69:J70"/>
    <mergeCell ref="I69:I70"/>
    <mergeCell ref="G52:H52"/>
    <mergeCell ref="A66:J66"/>
  </mergeCells>
  <pageMargins left="0.98425196850393704" right="0.59055118110236227" top="0.98425196850393704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รายรับ</vt:lpstr>
      <vt:lpstr>รายจ่าย</vt:lpstr>
      <vt:lpstr>บัญชี</vt:lpstr>
      <vt:lpstr>วัตถุประสงค์</vt:lpstr>
      <vt:lpstr>ตาราง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2019-07-31T08:16:15Z</cp:lastPrinted>
  <dcterms:created xsi:type="dcterms:W3CDTF">2019-06-06T08:16:09Z</dcterms:created>
  <dcterms:modified xsi:type="dcterms:W3CDTF">2019-07-31T08:16:29Z</dcterms:modified>
</cp:coreProperties>
</file>