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9150" activeTab="1"/>
  </bookViews>
  <sheets>
    <sheet name="ช่าง 5 เคหะ" sheetId="1" r:id="rId1"/>
    <sheet name="ช่าง 5 อุตสาหกรรม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GateKeeper</author>
  </authors>
  <commentList>
    <comment ref="A241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  <comment ref="A657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<sst xmlns="http://schemas.openxmlformats.org/spreadsheetml/2006/main" count="1194" uniqueCount="406">
  <si>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</si>
  <si>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</si>
  <si>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</si>
  <si>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แผนงานเคหะและชุมชน (สำนักการช่าง)</t>
  </si>
  <si>
    <t>งานบริหารทั่วไปเกี่ยวกับเคหะและชุมชน</t>
  </si>
  <si>
    <t>รวม</t>
  </si>
  <si>
    <t>บาท</t>
  </si>
  <si>
    <t>จำนวน</t>
  </si>
  <si>
    <t>เงินเพิ่มต่าง ๆ ของพนักงาน</t>
  </si>
  <si>
    <t xml:space="preserve">3. เงินเพิ่มการครองชีพชั่วคราวของพนักงานเทศบาลสามัญ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</si>
  <si>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</si>
  <si>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</si>
  <si>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</si>
  <si>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</si>
  <si>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งบดำเนินงาน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</si>
  <si>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</si>
  <si>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</si>
  <si>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</si>
  <si>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</si>
  <si>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</si>
  <si>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>รายจ่ายที่เกี่ยวเนื่องกับการปฏิบัติราชการที่ไม่เข้าลักษณะรายจ่ายหมวดอื่น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</si>
  <si>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ค่าใช้จ่ายในการเดินทางไปราชการในราชอาณาจักรและนอกราชาอาณาจักร</t>
  </si>
  <si>
    <t>ค่าวัสดุ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</si>
  <si>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</si>
  <si>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</si>
  <si>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</si>
  <si>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</si>
  <si>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</si>
  <si>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</si>
  <si>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>งานไฟฟ้าถนน</t>
  </si>
  <si>
    <t xml:space="preserve"> - เงินเพิ่มต่าง ๆ ของพนักงาน</t>
  </si>
  <si>
    <t xml:space="preserve"> - ค่าวัสดุไฟฟ้าและวิทยุ</t>
  </si>
  <si>
    <t xml:space="preserve"> - ค่าวัสดุก่อสร้าง</t>
  </si>
  <si>
    <t xml:space="preserve"> - ค่าวัสดุวิทยาศาสตร์หรือการแพทย์</t>
  </si>
  <si>
    <t xml:space="preserve"> - ค่าวัสดุเครื่องแต่งกาย</t>
  </si>
  <si>
    <t xml:space="preserve"> - ค่าไฟฟ้า</t>
  </si>
  <si>
    <t xml:space="preserve"> - ค่าบริการโทรศัพท์</t>
  </si>
  <si>
    <t>งานสวนสาธารณะ</t>
  </si>
  <si>
    <t xml:space="preserve"> - ค่าวัสดุการเกษตร</t>
  </si>
  <si>
    <t xml:space="preserve"> - ค่าน้ำประปา</t>
  </si>
  <si>
    <t>งานกำจัดมูลฝอยและสิ่งปฏิกูล</t>
  </si>
  <si>
    <t xml:space="preserve"> </t>
  </si>
  <si>
    <t>แผนงานอุตสาหกรรมและการโยธา (สำนักการช่าง)</t>
  </si>
  <si>
    <t>งานก่อสร้างโครงสร้างพื้นฐาน</t>
  </si>
  <si>
    <t xml:space="preserve"> ค่าวัสดุ</t>
  </si>
  <si>
    <t>ค่าครุภัณฑ์</t>
  </si>
  <si>
    <t>ครุภัณฑ์สำนักงาน</t>
  </si>
  <si>
    <t>ค่าที่ดินและสิ่งก่อสร้าง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</si>
  <si>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</si>
  <si>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</si>
  <si>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 - ค่าบำรุงรักษาและซ่อมแซม</t>
  </si>
  <si>
    <t>ค่าสาธารณูปโภค (หมวดค่าสาธารณูปโภค)</t>
  </si>
  <si>
    <t xml:space="preserve">งบดำเนินงาน </t>
  </si>
  <si>
    <t>หมวดค่าตอบแทน ใช้สอยและวัสดุ</t>
  </si>
  <si>
    <t>งบลงทุน (หมวดค่าครุภัณฑ์ 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</si>
  <si>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</si>
  <si>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</si>
  <si>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ค่าวัสดุสำรวจ</t>
  </si>
  <si>
    <t xml:space="preserve"> - ค่าบริการสื่อสารและโทรคมนาคม</t>
  </si>
  <si>
    <t xml:space="preserve"> - เงินเพิ่มต่าง ๆ ของพนักงานจ้าง</t>
  </si>
  <si>
    <t>1. ประเภทอำนวยการท้องถิ่น ระดับสูง ตำแหน่งผู้อำนวยการสำนัก ในอัตรา 10,000 บาท/เดือน</t>
  </si>
  <si>
    <t>2. ประเภทอำนวยการท้องถิ่น ระดับกลาง ตำแหน่งผู้อำนวยการส่วน ในอัตรา 2,500 บาท/เดือน</t>
  </si>
  <si>
    <t>3. ประเภทอำนวยการท้องถิ่น ระดับต้น ตำแหน่งหัวหน้าฝ่าย ในอัตรา 1,500 บาท/เดือน</t>
  </si>
  <si>
    <t>ตามประกาศคณะกรรมการพนักงานเทศบาลจังหวัดนครสวรรค์ เรื่อง หลักเกณฑ์และเงื่อนไข</t>
  </si>
  <si>
    <t>1. เงินเพิ่มค่าตอบแทนพนักงานเทศบาลที่ได้รับเงินประจำตำแหน่ง ในอัตรา 10,000 บาท/เดือน</t>
  </si>
  <si>
    <t>และในอัตรา 2,500 บาท/เดือน ตามหนังสือกระทรวมหาดไทย ด่วนที่สุด ที่ มท  ๐๘๐๙.๓/ว ๖๗๗</t>
  </si>
  <si>
    <t xml:space="preserve">ลงวันที่ ๒๗ เมษายน ๒๕๔๗ </t>
  </si>
  <si>
    <t xml:space="preserve"> - เงินประจำตำแหน่ง </t>
  </si>
  <si>
    <t>กฎกระทรวงให้ใช้บังคับผังเมืองรวม (ไม่น้อยกว่า 1 - 2 ครั้ง)</t>
  </si>
  <si>
    <t>2. จัดประชุมคณะอนุกรรมการผังเมือง เพื่อพิจารณาด้านผังเมือง</t>
  </si>
  <si>
    <t>3. ปิดประกาศพร้อมข้อกำหนด 90 วัน</t>
  </si>
  <si>
    <t xml:space="preserve"> - ค่าวัสดุกีฬา</t>
  </si>
  <si>
    <t>1. จัดประชุมรับฟังความคิดเห็นของประชาชนและผู้มีส่วนเกี่ยวข้องกับการดำเนินการแก้ไข</t>
  </si>
  <si>
    <t>1,500 บาท/เดือน ตามประกาศคณะกรรมการพนักงานเทศบาลจังหวัดนครสวรรค์ เรื่อง หลักเกณฑ์และ</t>
  </si>
  <si>
    <t>เกี่ยวกับการบริหารงานบุคคลของเทศบาล (แก้ไขเพิ่มเติมหมวด 3) (ฉบับที่ 7) ประกาศ ณ วันที่ 8 เมษายน 2559</t>
  </si>
  <si>
    <t>เงื่อนไขเกี่ยวกับการบริหารงานบุคคลของเทศบาล (แก้ไขเพิ่มเติมหมวด 3) (ฉบับที่ 7) ประกาศ ณ วันที่ 8 เมษายน 2559 ประกาศ ณ วันที่ 8 เมษายน 2559</t>
  </si>
  <si>
    <t>ค่าบำรุงรักษาและปรับปรุงที่ดินและสิ่งก่อสร้าง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</si>
  <si>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</si>
  <si>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 xml:space="preserve"> - ค่าวัสดุเครื่องดับเพลิง</t>
  </si>
  <si>
    <t>งบเงินอุดหนุน (หมวดเงินอุดหนุน)</t>
  </si>
  <si>
    <t>เงินอุดหนุน</t>
  </si>
  <si>
    <t>เงินอุดหนุนรัฐวิสาหกิจ</t>
  </si>
  <si>
    <t>ค่าก่อสร้างสิ่งสาธารณูปโภค</t>
  </si>
  <si>
    <t xml:space="preserve"> - เงินเดือนพนักงาน</t>
  </si>
  <si>
    <t xml:space="preserve"> - ค่าวัสดุอื่น</t>
  </si>
  <si>
    <t>ประจำปีงบประมาณ พ.ศ. 2562</t>
  </si>
  <si>
    <t>-</t>
  </si>
  <si>
    <t>เป็นไปตามพระราชบัญญัติกำหนดแผนและขั้นตอนการกระจายอำนาจให้แก่องค์กรปกครอง</t>
  </si>
  <si>
    <t>ส่วนท้องถิ่น พ.ศ. 2542 มาตรา 16 (25)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</si>
  <si>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</si>
  <si>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เพื่อจ่ายเป็นค่าจ้างลูกจ้างประจำพร้อมเงินปรับปรุงค่าจ้างประจำ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</si>
  <si>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เพื่อจ่ายเป็นเงินประจำตำแหน่งผู้บริหาร ดังนี้</t>
  </si>
  <si>
    <t>เพื่อจ่ายเป็นเงินเพิ่มต่าง ๆ ของพนักงาน ดังนี้</t>
  </si>
  <si>
    <t>เพื่อจ่ายเป็นเงินค่าจ้างลูกจ้างประจำพร้อมเงินปรับปรุงค่าจ้างประจำ 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</si>
  <si>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226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</si>
  <si>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เพื่อจ่ายเป็นค่าเงินเพิ่มการครองชีพชั่วคราวของพนักงานจ้าง จำนวนรวม 226  ราย</t>
  </si>
  <si>
    <t xml:space="preserve">เพื่อจ่ายเป็นค่าจ้างนอกเวลา ค่าอาหารทำการนอกเวลาให้กับพนักงานเทศบาลและลูกจ้าง ที่ได้รับคำสั่งให้มาปฏิบัติงานนอกเวลาราชการหรือในวันหยุดราชการ ตามระเบียบกระทรวงมหาดไทย </t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</si>
  <si>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</si>
  <si>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>เพื่อจ่ายเป็นเงินช่วยเหลือการศึกษาบุตร ของพนักงานเทศบาลและลูกจ้างประจำ ที่มีสิทธิเบิกจ่ายได้ตามระเบียบกระทรวงมหาดไทย</t>
  </si>
  <si>
    <t>เพื่อจ่ายเป็นค่าเบี้ยเลี้ยงเดินทาง  ค่าเช่าที่พัก ค่าพาหนะ ค่าลงทะเบียนต่าง ๆและค่าใช้จ่ายอื่น ๆ ในการเดินทางไปราชการในราชอาณาจักรและนอกราชอาณาจักร ของพนักงานเทศบาล ลูกจ้างและพนักงานจ้าง ตามที่ได้รับคำสั่ง ซึ่งมีสิทธิเบิกจ่ายได้ตามที่จ่ายจริง ตามระเบียบกระทรวงมหาดไทย</t>
  </si>
  <si>
    <t>เพื่อจ่ายเป็นค่าบำรุงรักษาซ่อมแซมทรัพย์สินเพื่อให้สามารถใช้งานได้ตามปกติ</t>
  </si>
  <si>
    <t>เพื่อจ่ายเป็นเงินประจำตำแหน่งประเภทวิชาการ ระดับชำนาญการ ตำแหน่งวิชาชีพเฉพาะวิศวกรรมโยธา ในอัตรา 3,500 บาท/เดือน ตามประกาศคณะกรรมการพนักงานเทศบาลจังหวัดนครสวรรค์ เรื่อง หลักเกณฑ์และเงื่อนไขเกี่ยวกับการบริหารงานบุคคลของเทศบาล (แก้ไขเพิ่มเติมหมวด 3) (ฉบับที่ 7) ประกาศ ณ วันที่ 8 เมษายน 2559</t>
  </si>
  <si>
    <t xml:space="preserve">เพื่อจ่ายเป็นค่าใช้จ่ายในการดำเนินงาน ดังนี้      </t>
  </si>
  <si>
    <t>เพื่อจ่ายเป็นค่าวัสดุไฟฟ้าและวิทยุ เช่น หลอดไฟฟ้า สายไฟฟ้า หรืออุปกรณ์ไฟฟ้าต่าง ๆ เพื่อใช้ปรับปรุงไฟฟ้า และแสงสว่าง ตามถนนและที่สาธารณะในเขตเทศบาล เป็นต้น</t>
  </si>
  <si>
    <t>เพื่อจ่ายเป็นค่าวัสดุก่อสร้าง เช่น ปูนซีเมนต์ ทราย หิน ยางแอสฟัลท์ ไม้ต่าง ๆ เป็นต้น</t>
  </si>
  <si>
    <t>เพื่อจ่ายเป็นค่าวัสดุยานพาหนะและขนส่ง เช่น ยางนอก ยางใน น้ำมันเบรค แบตเตอรี่ ฯลฯ</t>
  </si>
  <si>
    <t>เพื่อจ่ายเป็นค่าวัสดุเชื้อเพลิงและหล่อลื่น เช่น น้ำมันดีเซล น้ำมันเบนซิน น้ำมันเครื่อง น้ำมันก๊าด น้ำมันจารบี แก๊สหุงต้ม ฯลฯ</t>
  </si>
  <si>
    <t xml:space="preserve">เพื่อจ่ายเป็นค่าวัสดุโฆษณาและเผยแพร่  เช่น ฟิล์ม พู่กัน กระดาษเขียนโปสเตอร์ โฟม ค่าป้ายไวนิล เป็นต้น </t>
  </si>
  <si>
    <t>เพื่อจ่ายเป็นค่าวัสดุเครื่องแต่งกาย เช่น หมวกกันไฟ รองเท้าบู๊ท ถุงมือกันไฟ เป็นต้น</t>
  </si>
  <si>
    <t>เพื่อจ่ายเป็นค่าวัสดุสำรวจ เช่น บันไดอลูมิเนียม เครื่องแกะสลัก เครื่องมือดึงสายโทรศัพท์ เป็นต้น</t>
  </si>
  <si>
    <t>เพื่อจ่ายเป็นค่าวัสดุอื่น ๆ ที่ไม่เข้าลักษณะ ค่าวัสดุประเภทใด ๆ</t>
  </si>
  <si>
    <t>เพื่อจ่ายเป็นค่าไฟฟ้าของงานในสังกัดสำนักการช่างรวมถึงภารกิจที่ได้รับการถ่ายโอนจากกรมโยธาธิการ</t>
  </si>
  <si>
    <t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เพื่อเป็นค่าใช้จ่ายของสำนักการช่าง</t>
  </si>
  <si>
    <t>เพื่อจ่ายเป็นค่าโทรภาพ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ค่าใช้จ่ายเกี่ยวกับการใช้ระบบอินเทอร์เน็ต รวมถึงอินเทอร์เน็ตการ์ดและค่าสื่อสารอื่น ๆ เช่น 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ใช้จ่ายที่เกิดขึ้นเกี่ยวกับการใช้บริการ</t>
  </si>
  <si>
    <t>เพื่อจ่ายเป็นค่าวัสดุเกี่ยวกับการตกแต่ง ปรับปรุงสวนและเกาะกลาง พันธุ์ไม้ดอก ไม้ประดับ ปุ๋ย กระถางต้นไม้ เป็นต้น</t>
  </si>
  <si>
    <t>เพื่อจ่ายเป็นค่าวัสดุงานบ้านงานครัว เช่น กระดาษชำระ น้ำยาปรับอากาศ  ตะกร้า ถังรองรับขยะ น้ำยาทำความสะอาด  เป็นต้น</t>
  </si>
  <si>
    <t>เพื่อจ่ายเป็นค่าวัสดุกีฬา เช่น ตาข่ายกีฬา ห่วงบาสเก็ตบอลเหล็ก เสาตาข่ายกีฬา เป็นต้น</t>
  </si>
  <si>
    <t>เพื่อจ่ายเป็นค่าจัดซื้อวัสดุ อุปกรณ์ที่ใช้ในการระงับเหตุสาธารณภัย และระงับเหตุเพลิงไหม้ ได้แก่ สายส่งน้ำดับเพลิง หัวฉีดดับเพลิง ท่อดูดน้ำ ข้อแยก ข้อต่อประปา หน้ากากควันพิษ และอุปกรณ์ต่าง ๆ ที่ใช้ในการดับเพลิง ฯลฯ</t>
  </si>
  <si>
    <t>เพื่อจ่ายเป็นค่าไฟฟ้าภายในสวนสาธารณะ อุทยานสวรรค์ของเทศบาล ในการปฏิบัติงานประจำวันที่ต้องใช้ไฟฟ้าของสำนักการช่าง</t>
  </si>
  <si>
    <t>เพื่อจ่ายเป็นค่าน้ำประปาของงานต่าง ๆ ในสำนักการช่าง ในการปฏิบัติงานที่ต้องใช้น้ำประปา</t>
  </si>
  <si>
    <t>เพื่อจ่ายเป็นเงินค่าตอบแทนพิเศษของพนักงานผู้ได้รับค่าจ้างถึงขั้นสูงของตำแหน่ง (ในอัตราร้อยละ 2 ร้อยละ 4 หรือร้อยละ 6) ซึ่งมีคำสั่งให้ได้รับเงินค่าตอบแทนตามอัตราที่กำหนดไว้)</t>
  </si>
  <si>
    <t>เพื่อจ่ายเป็นค่าวัสดุก่อสร้าง เช่น ปูนซีเมนต์ ทราย หิน ยางแอสฟัลท์ เป็นต้น</t>
  </si>
  <si>
    <t>เพื่อจ่ายเป็นค่าออกซิเจน สารเคมี สำหรับใช้ปรับสภาพขยะมูลฝอยและสิ่งปฏิกูล เป็นต้น</t>
  </si>
  <si>
    <t>เพื่อจ่ายเป็นค่าวัสดุไฟฟ้าและวิทยุ เช่น หลอดไฟฟ้า สายไฟฟ้า หรืออุปกรณ์ไฟฟ้าต่าง ๆ เพื่อใช้ปรับปรุงไฟฟ้า และแสงสว่าง เป็นต้น</t>
  </si>
  <si>
    <t>เพื่อจ่ายเป็นค่าไฟฟ้าของศูนย์กำจัดมูลฝอยแบบฝังกลบอย่างถูกหลักสุขาภิบาล ตำบลบ้านมะเกลือ ในการปฏิบัติงานประจำวันที่ต้องใช้ไฟฟ้าของสำนักการช่าง</t>
  </si>
  <si>
    <t>เพื่อจ่ายเป็นค่าเช่าบ้านของพนักงานเทศบาล ซึ่งมีสิทธิเบิกจ่ายได้ตามระเบียบกระทราวงมหาดไทย</t>
  </si>
  <si>
    <t>เพื่อจ่ายเป็นค่าวัสดุเกี่ยวกับการตกแต่ง ปรับปรุงสวน พันธุ์ไม้ดอก ไม้ประดับ ปุ๋ย กระถางต้นไม้ เป็นต้น</t>
  </si>
  <si>
    <t>เพื่อจ่ายเป็นค่าไฟฟ้าของโรงปรับปรุงคุณภาพน้ำ ต้นแม่น้ำเจ้าพระยา ในการปฏิบัติงานประจำวันที่ต้องใช้ไฟฟ้าของสำนักการช่าง</t>
  </si>
  <si>
    <t>เพื่อจ่ายเป็นค่าน้ำประปาของหน่วยงานบำบัดน้ำเสีย ในการปฏิบัติงานที่ต้องใช้น้ำประปา</t>
  </si>
  <si>
    <t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เพื่อเป็นค่าใช้จ่ายของงานบำบัดน้ำเสีย</t>
  </si>
  <si>
    <t xml:space="preserve">เพื่อจ่ายเป็นค่าวัสดุสำนักงาน  เช่น เครื่องเขียนแบบพิมพ์ กระดาษต่าง ๆ น้ำดื่ม รวมถึงหนังสือและวารสาร เป็นต้น </t>
  </si>
  <si>
    <t>เพื่อจ่ายเป็นค่าวัสดุงานบ้านงานครัว เช่น กระดาษชำระ น้ำยาปรับอากาศ  ตะกร้า ถังรองรับขยะ น้ำยาทำความสะอาด ผ้าปูโต๊ะ ถ้วยชาม ช้อนส้อม แก้วน้ำ จานรอง สเปย์ปรับอากาศ แปรง ไม้กวาด เป็นต้น</t>
  </si>
  <si>
    <t>เพื่อจ่ายเป็นค่าวัสดุยานพาหนะและขนส่ง เช่น ยางนอก ยางใน น้ำมันเบรค แบตเตอรี่ เป็นต้น</t>
  </si>
  <si>
    <t xml:space="preserve">เพื่อจ่ายเป็นค่าวัสดุคอมพิวเตอร์ เช่น  อุปกรณ์เก็บบันทึกข้อมูล กระดาษต่อเนื่อง กระดาษไขคอมพิวเตอร์ ผ้าหมึก  ผงหมึกคอมพิวเตอร์ เป็นต้น </t>
  </si>
  <si>
    <t>เพื่อจ่ายเป็นเงินประจำตำแหน่ง ประเภทอำนวยการท้องถิ่น ระดับต้น ตำแหน่งหัวหน้าฝ่าย  ในอัตรา</t>
  </si>
  <si>
    <r>
      <t>เพื่อจ่ายเป็นเงินประจำตำแหน่ง ประเภทอำนวยการท้องถิ่น ระดับต้น ตำแหน่งหัวหน้าฝ่าย ในอัตรา 1,500 บาท/เดือน ตามประกาศคณะกรรมการพนักงานเทศบาลจังหวัดนครสวรรค์ เรื่องหลักเกณฑ์และเงื่อนไขเกี่ยวกับการบริหารงานบุคคลของเทศบาล (แก้ไขเพิ่มเติมหมวด 3) (ฉบับที่ 7)</t>
    </r>
    <r>
      <rPr>
        <sz val="14"/>
        <rFont val="TH SarabunPSK"/>
        <family val="2"/>
      </rPr>
      <t xml:space="preserve"> ประกาศ ณ วันที่ 8 เมษายน 2559</t>
    </r>
  </si>
  <si>
    <t>เพื่อจ่ายเป็นค่าวัสดุเชื้อเพลิงและหล่อลื่น เช่น น้ำมันดีเซล น้ำมันเบนซิน น้ำมันเครื่อง น้ำมันก๊าด น้ำมันจารบี แก๊สหุ้งต้ม ฯลฯ</t>
  </si>
  <si>
    <t xml:space="preserve"> - ตู้เก็บเอกสาร 1 บาน 4 ลิ้นชัก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</si>
  <si>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</si>
  <si>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</si>
  <si>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>1. ตู้เก็บเอกสาร ขนาดไม่น้อยกว่า 3 ฟุต</t>
  </si>
  <si>
    <t>2. ผลิตจากโลหะพ่นเคลือบสีอย่างดี แข็งแรง ทนทาน</t>
  </si>
  <si>
    <t xml:space="preserve"> - ตู้เก็บเอกสาร 1 บาน 4 ลิ้นชัก มีช่องว่างตรงกลาง 3 ชั้น</t>
  </si>
  <si>
    <t>1. ตู้เก็บเอกสาร ขนาดไม่น้อยกว่า 4 ฟุต</t>
  </si>
  <si>
    <t>2. มีช่องว่างตรงกลาง 3 ชั้น</t>
  </si>
  <si>
    <t>3. ผลิตจากโลหะพ่นเคลือบสีอย่างดี แข็งแรง ทนทาน</t>
  </si>
  <si>
    <t xml:space="preserve"> - ตู้บานเลื่อนกระจกทรงสูง</t>
  </si>
  <si>
    <t xml:space="preserve">1. ตู้เอกสารเหล็กบานเลื่อนกระจกทรงสูง จัดเก็บ 4 ชั้น </t>
  </si>
  <si>
    <t>2. แผ่นชั้นวางปรับระดับได้</t>
  </si>
  <si>
    <t xml:space="preserve"> - เก้าอี้พลาสติก</t>
  </si>
  <si>
    <t>เพื่อจ่ายเป็นค่าจัดซื้อเก้าอี้พลาสติก จำนวน 300 ตัว โดยมีคุณลักษณะ ดังนี้</t>
  </si>
  <si>
    <t>เพื่อใช้ในการปฏิบัติงานในส่วนการโยธา สำนักการช่าง</t>
  </si>
  <si>
    <t xml:space="preserve"> - โต๊ะพับอเนกประสงค์</t>
  </si>
  <si>
    <t>เพื่อจ่ายเป็นค่าจัดซื้อโต๊ะพับอเนกประสงค์ จำนวน 30 ตัว โดยมีคุณลักษณะ ดังนี้</t>
  </si>
  <si>
    <t xml:space="preserve">1. หน้าโต๊ะทำจากเหล็ก </t>
  </si>
  <si>
    <t>2. โครงขาทำด้วยแป๊ปสี่เหลี่ยม</t>
  </si>
  <si>
    <t>เพื่อนำมาใช้ในงานสถานที่และไฟฟ้าสาธารณะ ส่วนการโยธา สำนักการช่าง</t>
  </si>
  <si>
    <t xml:space="preserve"> - เก้าอี้สำนักงาน หลังพิงสูงหุ้มหนัง</t>
  </si>
  <si>
    <t>1. โครงเหล็ก</t>
  </si>
  <si>
    <t>2. ปรับความสูงด้วยแกนแก๊ส</t>
  </si>
  <si>
    <t>3. หุ้มด้วยหนังเทียม</t>
  </si>
  <si>
    <t>ครุภัณฑ์คอมพิวเตอร์</t>
  </si>
  <si>
    <t xml:space="preserve"> - เครื่องคอมพิวเตอร์ สำหรับงานสำนักงาน</t>
  </si>
  <si>
    <t xml:space="preserve">   (จอภาพขนาดไม่น้อยกว่า 19 นิ้ว)</t>
  </si>
  <si>
    <t>1. มีหน่วยประมวลผลกลาง ไม่น้อยกว่า 2 แกนหลัก มีความเร็วพื้นฐาน ไม่น้อยกว่า 3.5 GHz</t>
  </si>
  <si>
    <t xml:space="preserve">2. มีหน่วยความจำหลักชนิด DDR4 หรือดีกว่า มีขนาดไม่น้อยกว่า 4 GB </t>
  </si>
  <si>
    <t xml:space="preserve">3. มีหน่วยจัดเก็บข้อมูล ชนิด SATA ขนาดความจุไม่น้อยกว่า 1 TB หรือ ชนิด Solid State Drive ขนาดความจุไม่น้อยกว่า 120 GB </t>
  </si>
  <si>
    <t xml:space="preserve">4. มีช่องเชื่อมต่อระบบเครือข่าย แบบ 10/100/1000 Base-T หรือดีกว่า </t>
  </si>
  <si>
    <t>5. มีแป้นพิมพ์และเมาส์</t>
  </si>
  <si>
    <t xml:space="preserve">6. มีจอภาพแบบ LED ขนาดไม่น้อยกว่า 19 นิ้ว </t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</si>
  <si>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  </t>
  </si>
  <si>
    <t>เพื่อใช้ในการปฏิบัติงานภายในสำนักการช่าง</t>
  </si>
  <si>
    <t xml:space="preserve"> - เครื่องสำรองไฟฟ้า ขนาด 800 VA </t>
  </si>
  <si>
    <t xml:space="preserve">   1. มีกำลังไฟฟ้าด้านนอกไม่น้อยกว่า 800 VA (480 Watts)</t>
  </si>
  <si>
    <t xml:space="preserve">   2. สามารถสำรองไฟฟ้าได้ไม่น้อยกว่า 15 นาที</t>
  </si>
  <si>
    <t xml:space="preserve"> - เป็นไปตามแผนพัฒนาท้องถิ่นสี่ปี (พ.ศ. 2561 ถึง พ.ศ. 2564) แก้ไข ครั้งที่ 1 ปี พ.ศ. 2560 แบบ ผ.08 - 25 ลำดับที่ 160        </t>
  </si>
  <si>
    <t>ครุภัณฑ์ก่อสร้าง</t>
  </si>
  <si>
    <t>เพื่อจ่ายเป็นค่าจัดซื้อรถเกลี่ยดิน ขนาด 150 แรงม้า จำนวน 1 คัน โดยมีคุณลักษณะ ดังนี้</t>
  </si>
  <si>
    <t>2. ระบายความร้อนด้วยน้ำ มีกำลังไม่น้อยกว่า 150 แรงม้า ความเร็วรอบเครื่องยนต์ไม่เกินกว่า 2,500 รอบต่อนาที สตาร์ทเครื่องยนต์ด้วยระบบไฟฟ้า</t>
  </si>
  <si>
    <t>3. ระบบถ่ายทอดกำลังเป็นแบบ Power Shift ขับเคลื่อน 4 ล้อหลัง ล้อหน้าปรับเอียงได้ด้วยระบบไฮโดรลิค</t>
  </si>
  <si>
    <t>4. ระบบบังคับเลี้ยวเป็นแบบ Hydraulic แบบหักเลี้ยวกลางลำตัว</t>
  </si>
  <si>
    <t>6. น้ำหนักใช้งาน (Operating Weight) ไม่น้อยกว่า 13 คัน</t>
  </si>
  <si>
    <t>7. ความยาวของชุดใบมีด ไม่น้อยกว่า 3,600 มิลลิเมตร และคราดกรุยดิน ทำงานด้วยระบบไฮดรอลิก</t>
  </si>
  <si>
    <t>8. หลังคากันแดด - ฝน แบบ Single Rops Cab ตามมาตรฐานโรงงาน</t>
  </si>
  <si>
    <t xml:space="preserve"> - เป็นไปตามแผนพัฒนาท้องถิ่นสี่ปี (พ.ศ. 2561 - พ.ศ. 2564) แก้ไข ครั้งที่ 1 พ.ศ. 2560 แบบ ผ.08 - 23 ลำดับที่ 141</t>
  </si>
  <si>
    <t>ครุภัณฑ์ยานพาหนะและขนส่ง</t>
  </si>
  <si>
    <t xml:space="preserve"> - รถบรรทุกเทท้าย ชนิด 10 ล้อ</t>
  </si>
  <si>
    <t xml:space="preserve"> - เครื่องยนต์ดีเซลมีกำลังไม่น้อยกว่า 240 แรงม้า</t>
  </si>
  <si>
    <t>5. มีความยาวของช่วงล้อ (Wheel Base) ไม่น้อยกว่า 6,000 มิลลิเมตร</t>
  </si>
  <si>
    <t xml:space="preserve"> - เป็นไปตามแผนพัฒนาท้องถิ่นสี่ปี (พ.ศ. 2561 - พ.ศ. 2564) แก้ไข ครั้งที่ 1 พ.ศ. 2560 แบบ ผ.08 - 21 ลำดับที่ 131</t>
  </si>
  <si>
    <t xml:space="preserve"> - รถขุดไฮดรอลิค ขนาดเล็ก</t>
  </si>
  <si>
    <t>เพื่อจ่ายเป็นค่าจัดซื้อรถขุดไฮดรอลิค ขนาดเล็ก จำนวน 1 คัน โดยมีคุณลักษณะ ดังนี้</t>
  </si>
  <si>
    <t>ครุภัณฑ์สำรวจ</t>
  </si>
  <si>
    <t xml:space="preserve"> - ไม้สตาฟฟ์ แบบชัก</t>
  </si>
  <si>
    <t>1. ทำมาจากอลูมิเนียม</t>
  </si>
  <si>
    <t>2. สามารถพับเก็บทุกช่วง</t>
  </si>
  <si>
    <t>4. มีหลอดระดับฟองกลมและมือจับติดไว้</t>
  </si>
  <si>
    <t>5. มีก้านล็อคสำหรับยึดข้อพับ ขณะกางออกใช้งาน</t>
  </si>
  <si>
    <t>6. มีโลหะหุ้มปลายรองรับทั้ง 2 ข้าง</t>
  </si>
  <si>
    <t>7. มีสายเข็มขัดรัดเวลาพับเก็บ</t>
  </si>
  <si>
    <t>เพื่อใช้ในการปฏิบัติงานในส่วนควบคุมการก่อสร้างอาคารและผังเมือง สำนักการช่าง</t>
  </si>
  <si>
    <t>ครุภัณฑ์อื่น</t>
  </si>
  <si>
    <t xml:space="preserve"> - เต็นท์ผ้าใบ</t>
  </si>
  <si>
    <t>2. เหล็กอาบสังกะสี</t>
  </si>
  <si>
    <t>3. จั่วเหล็ก 3 จั่ว</t>
  </si>
  <si>
    <t>4. แปเต็นท์ : เหล็กอาบสังกะสี</t>
  </si>
  <si>
    <t>5. ฐานเสาแป้นวงกลม</t>
  </si>
  <si>
    <t>7. ผ้าใบเต็นท์แบบคูนิล่อน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</si>
  <si>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ผ.08-25 ลำดับที่ 36</t>
  </si>
  <si>
    <t xml:space="preserve"> - ชิงช้า 3 ที่นั่ง (ที่นั่งเดี่ยวและคู่หันหน้าหากัน)</t>
  </si>
  <si>
    <t>1. โครงสร้างเป็นท่อเหล็ก</t>
  </si>
  <si>
    <t>2. ชิงช้าเดี่ยวที่นั่งทำจากแผ่นเหล็กกัลวาไนซ์</t>
  </si>
  <si>
    <t>3. ชิงช้าคู่ หันหน้าเข้าหากัน จำนวน 1 ชุด โครงสร้างทำจากท่อเหล็ก</t>
  </si>
  <si>
    <t>เพื่อติดตั้งที่เกาะกลางภายในอุทยานสวรรค์ งานสวนสาธารณะ ส่วนการโยธา สำนักการช่าง</t>
  </si>
  <si>
    <t xml:space="preserve"> - ม้าหมุน 4 ที่นั่ง (มือจับพวงมาลัย)</t>
  </si>
  <si>
    <t>1. โครงสร้างท่อเหล็ก</t>
  </si>
  <si>
    <t>2. ที่นั่ง 4 ชิ้น ทำจากแผ่นเหล็กกัลวาไนซ์</t>
  </si>
  <si>
    <t>3. มือจับ ท่อเหล็ก</t>
  </si>
  <si>
    <t xml:space="preserve"> - ม้ากระดก 4 ที่นั่ง (ที่นั่งพลาสติก)</t>
  </si>
  <si>
    <t>เพื่อจ่ายเป็นค่าจัดซื้อไม้สตาฟฟ์ แบบชัก จำนวน 1 อัน โดยมีคุณลักษณะ ดังนี้</t>
  </si>
  <si>
    <t>เพื่อจ่ายเป็นค่าจัดซื้อเต็นท์ผ้าใบ จำนวน 15 หลัง โดยมีคุณลักษณะ ดังนี้</t>
  </si>
  <si>
    <t>เพื่อจ่ายเป็นค่าจัดซื้อชิงช้า 3 ที่นั่ง (ที่นั่งเดี่ยวและคู่หันหน้าหากัน) จำนวน 1 ชุด โดยมีคุณลักษณะ ดังนี้</t>
  </si>
  <si>
    <t>เพื่อจ่ายเป็นค่าจัดซื้อม้าหมุน 4 ที่นั่ง (มือจับพวงมาลัย) จำนวน 1 ชุด โดยมีคุณลักษณะ ดังนี้</t>
  </si>
  <si>
    <t xml:space="preserve"> - โยกเยกรถไฟ 2 ที่นั่ง</t>
  </si>
  <si>
    <t>เพื่อจ่ายเป็นค่าจัดซื้อโยกเยกรถไฟ 2 ที่นั่ง จำนวน 1 ชุด โดยมีคุณลักษณะ ดังนี้</t>
  </si>
  <si>
    <t>เพื่อจ่ายเป็นค่าจัดซื้อม้ากระดก 4 ที่นั่ง (ที่นั่งพลาสติก) จำนวน 1 ชุด โดยมีคุณลักษณะ ดังนี้</t>
  </si>
  <si>
    <t>3. ที่นั่ง 2 ชิ้น ทำจากแผ่นเหล็กกัลวาไนซ์</t>
  </si>
  <si>
    <t xml:space="preserve"> - ชุดรวมปีนป่าย, ห่วงโหน 4 ที่ และปีนผา</t>
  </si>
  <si>
    <t>เพื่อจ่ายเป็นค่าจัดซื้อชุดรวมปีนป่าย, ห่วงโหน 4 ที่ และปีนผา จำนวน 1 ชุด โดยมีคุณลักษณะ ดังนี้</t>
  </si>
  <si>
    <t>2. ชุดปีนหน้าผา ทำจากพลาสติกโพลิเอททีลีน มีปุ่มกันลื่นทั่วทั้งชิ้น ประกอบติดโครงสร้าง 2 ด้าน</t>
  </si>
  <si>
    <t xml:space="preserve"> - สะพานหลากสี</t>
  </si>
  <si>
    <t>เพื่อจ่ายเป็นค่าจัดซื้อสะพานหลากสี จำนวน 1 ชุด โดยมีคุณลักษณะ ดังนี้</t>
  </si>
  <si>
    <t>2. ที่เหยียบทรงตัว 7 แผ่น ทำจากแผ่นเหล็กกัลวาไนซ์</t>
  </si>
  <si>
    <t>3. โซ่เหล็กกัลวาไนซ์ ร้อยแผ่นเหยียบทรงตัวกับโครงสร้างทั้ง 2 ด้าน</t>
  </si>
  <si>
    <t xml:space="preserve"> - ชุดกระดานทรงตัว และผาปีนป่าย 2 ทาง </t>
  </si>
  <si>
    <t>เพื่อจ่ายเป็นค่าจัดซื้อชุดกระดานทรงตัว และผาปีนป่าย 2 ทาง จำนวน 1 ชุด โดยมีคุณลักษณะ ดังนี้</t>
  </si>
  <si>
    <t>1. โครงสร้างของชิงช้า 3 ที่นั่ง โครงสร้างเป็นท่อเหล็ก</t>
  </si>
  <si>
    <t>3. ฐานมีถ้วยครอบทำจากแผ่นเหล็กกัลวาไนซ์</t>
  </si>
  <si>
    <t>4. มีชุดรองกันกระแทกทั้ง 2 ด้าน</t>
  </si>
  <si>
    <t xml:space="preserve"> - ม้าหมุน 6 ที่นั่ง (ที่นั่งพลาสติก) </t>
  </si>
  <si>
    <t>เพื่อจ่ายเป็นค่าจัดซื้อม้าหมุน 6 ที่นั่ง (ที่นั่งพลาสติก) จำนวน 1 ชุด โดยมีคุณลักษณะ ดังนี้</t>
  </si>
  <si>
    <t>4. มือจับท่อเหล็ก</t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</si>
  <si>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</si>
  <si>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</si>
  <si>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>เพื่อจ่ายเป็นรายจ่ายเพื่อการซ่อมแซมบำรุงรักษาและปรับปรุงครุภัณฑ์ ดังนี้</t>
  </si>
  <si>
    <t xml:space="preserve">   - เครื่องสูบน้ำ ฯลฯ โครงสร้างครุภัณฑ์ขนาดใหญ่ที่มีความจำเป็นต้องดำเนินการซ่อมแซม เช่น เครื่องจักรกล ยานพาหนะ ซึ่งไม่รวมถึงค่าซ่อมบำรุงตามปกติหรือค่าซ่อมกลาง</t>
  </si>
  <si>
    <t>ค่าก่อสร้างสิ่งสาธารณูปการ</t>
  </si>
  <si>
    <t xml:space="preserve"> - ก่อสร้างห้องน้ำบริเวณประตู 4 ภายในอุทยานสวรรค์</t>
  </si>
  <si>
    <t xml:space="preserve"> - ก่อสร้างรั้ว ค.ส.ล. พร้อมประตูเปิด - ปิด สนามยิงปืนเดิม</t>
  </si>
  <si>
    <t xml:space="preserve"> - เป็นไปตามพระราชบัญญัติเทศบาล พ.ศ. 2496</t>
  </si>
  <si>
    <t>ก่อสร้างอาคารสัญลักษณ์ต้นแม่น้ำเจ้าพระยา</t>
  </si>
  <si>
    <t xml:space="preserve"> - ก่อสร้างเขื่อนป้องกันตลิ่งริมแม่น้ำปิงจากพื้นที่ลานจอดรถถึงบ้าน 100 ปี นายควง อภัยวงศ์</t>
  </si>
  <si>
    <t xml:space="preserve"> - ก่อสร้างผิวจราจร ค.ส.ล. พร้อมท่อระบายน้ำถนนซอยตรงข้ามป่าช้าจีน ข้างบ้านเลขที่ 358</t>
  </si>
  <si>
    <t xml:space="preserve"> - ก่อสร้างผิวจราจร ค.ส.ล. ถนนสวรรค์วิถีบริเวณทางแยกสวรรค์วิถี 18 ถึงบริเวณ</t>
  </si>
  <si>
    <t>หลังวัดนครสวรรค์</t>
  </si>
  <si>
    <t xml:space="preserve"> - ปรับปรุงสนามหญ้าหน้าน้ำตกเกาะกลางอุทยานสวรรค์</t>
  </si>
  <si>
    <t xml:space="preserve"> - ขยายเขตระบบจำหน่ายไฟฟ้าสาธารณะบริเวณชุมชนบางปรอง ต. ปากน้ำโพ อ. เมือง</t>
  </si>
  <si>
    <t xml:space="preserve">   จ. นครสวรรค์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</si>
  <si>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 3616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9 มิถุนายน 2558</t>
    </r>
  </si>
  <si>
    <t xml:space="preserve"> - ขยายเขตระบบจำหน่ายไฟฟ้าสาธารณะบริเวณเกาะญวน จุด 1 ต.ปากน้ำโพ อ.เมือง </t>
  </si>
  <si>
    <t xml:space="preserve"> - ขยายเขตระบบจำหน่ายไฟฟ้าสาธารณะบริเวณเกาะญวน จุด 2 ต.ปากน้ำโพ อ.เมือง </t>
  </si>
  <si>
    <r>
      <t xml:space="preserve">สำหรับจ่ายเป็นเงินอุดหนุนโครงการขยายเขตระบบจำหน่ายไฟฟ้าสาธารณะ ให้แก่การไฟฟ้าส่วนภูมิภาคจังหวัดนครสวรรค์ ตามประมาณการค่าใช้จ่ายของการไฟฟ้าส่วนภูมิภาคจังหวัดนครสวรรค์ ที่ มท </t>
    </r>
    <r>
      <rPr>
        <sz val="16"/>
        <rFont val="TH SarabunIT๙"/>
        <family val="2"/>
      </rPr>
      <t>๕๓๐๗.๓๒/นว(บค)-0304/๒๕๖1 ลงวันที่ ๒๕ เมษายน ๒๕๖๑</t>
    </r>
  </si>
  <si>
    <r>
      <t xml:space="preserve">สำหรับจ่ายเป็นเงินอุดหนุนโครงการขยายเขตระบบจำหน่ายไฟฟ้าสาธารณะ ให้แก่การไฟฟ้าส่วนภูมิภาคจังหวัดนครสวรรค์ ตามประมาณการค่าใช้จ่ายของการไฟฟ้าส่วนภูมิภาคจังหวัดนครสวรรค์ ที่ มท </t>
    </r>
    <r>
      <rPr>
        <sz val="16"/>
        <rFont val="TH SarabunIT๙"/>
        <family val="2"/>
      </rPr>
      <t>๕๓๐๗.๓๒/นว(บค)-030๒/๒๕๖1 ลงวันที่ ๒๕ เมษายน ๒๕๖๑</t>
    </r>
  </si>
  <si>
    <t>1.  โครงสร้างเป็นท่อเหล็ก</t>
  </si>
  <si>
    <t xml:space="preserve"> - ก่อสร้างผิวจราจร ค.ส.ล. พร้อมท่อระบายน้ำถนนสาธารณะแยกถนนพหลโยธิน</t>
  </si>
  <si>
    <t>ข้างสถานีไฟฟ้าย่อยเชื่อมถนนกำลังพล</t>
  </si>
  <si>
    <t xml:space="preserve"> - เป็นไปตามแผนพัฒนาท้องถิ่นสี่ปี (พ.ศ. 2561 - พ.ศ. 2564) แก้ไข ครั้งที่ 1 ประจำปี พ.ศ. 2560 ยุทธศาสตร์ที่ 4-7 ลำดับที่ 19</t>
  </si>
  <si>
    <t xml:space="preserve"> - ก่อสร้างผิวจราจร ค.ส.ล. พร้อมท่อระบายน้ำซอยโกสีย์ 18</t>
  </si>
  <si>
    <t xml:space="preserve"> - เป็นไปตามแผนพัฒนาท้องถิ่นสี่ปี (พ.ศ. 2561 - พ.ศ. 2564) แก้ไข ครั้งที่ 1 ประจำปี พ.ศ. 2560 ยุทธศาสตร์ที่ 4-15 ลำดับที่ 49</t>
  </si>
  <si>
    <t xml:space="preserve"> - ก่อสร้างผิวจราจร ค.ส.ล. พร้อมท่อระบายน้ำถนนสาธารณะภายในชุมชนหนองปลาแห้ง</t>
  </si>
  <si>
    <t>จำนวน 2 ซอย ข้างบ้านเลขที่ 19/3 และ 19/4</t>
  </si>
  <si>
    <t xml:space="preserve"> - เป็นไปตามแผนพัฒนาท้องถิ่นสี่ปี (พ.ศ. 2561 - พ.ศ. 2564) แก้ไข ครั้งที่ 1 ประจำปี พ.ศ. 2560 ยุทธศาสตร์ที่ 4-23 ลำดับที่ 75</t>
  </si>
  <si>
    <t>1. เป็นเก้าอี้พลาสติก</t>
  </si>
  <si>
    <t>2. มีพนักพิง</t>
  </si>
  <si>
    <t>3. ไม่มีที่ท้าวแขน</t>
  </si>
  <si>
    <t>3. ตัวโต๊ะสามารถพับขาเก็บได้</t>
  </si>
  <si>
    <t xml:space="preserve"> - เป็นไปตามแผนพัฒนาท้องถิ่นสี่ปี (พ.ศ. 2561 - พ.ศ. 2564) แก้ไข ครั้งที่ 1 พ.ศ. 2560 แบบ ผ.08 - 25 ลำดับที่ 158</t>
  </si>
  <si>
    <t xml:space="preserve"> - รถเกลี่ยดิน ขนาด 150 แรงม้า</t>
  </si>
  <si>
    <t>1. เป็นรถเกลี่ยดิน (Motor Grader) ขับเคลื่อนด้วยเครื่องยนต์ดีเซล 4 จังหวะ</t>
  </si>
  <si>
    <t xml:space="preserve"> - ตั้งงบประมาณตามบัญชีราคามาตรฐานครุภัณฑ์ของสำนักงบประมาณ</t>
  </si>
  <si>
    <t xml:space="preserve">1. ปริมาตรกระบอกสูบไม่ต่ำกว่า 4,000 ซีซี </t>
  </si>
  <si>
    <t>2. หรือกำลังเครื่องยนต์สูงสุดไม่ต่ำกว่า 105 กิโลวัตต์</t>
  </si>
  <si>
    <t>3. มีมาตรขีดส่วนแบ่งรูปตัว E โดยแบ่งเป็นช่อง ๆ ละ 1 เซนติเมตร มีเลขกำกับทุก 10 เซนติเมตร แบบตัวตั้ง</t>
  </si>
  <si>
    <t xml:space="preserve">2. ที่นั่งพลาสติกโพลิเอททีลีน จำนวน 4 ชิ้น </t>
  </si>
  <si>
    <t>3. ชุดรองกันกระแทก จำนวน 4 ชุด</t>
  </si>
  <si>
    <t>2. โซ่ซุปกัลวาไนซ์ ดึงชุดที่นั่ง 2 ชุด ด้านหน้าและด้านหลัง</t>
  </si>
  <si>
    <t>ค่าเวนคืนที่ดิน</t>
  </si>
  <si>
    <t xml:space="preserve">เพื่อจ่ายเป็นค่าผาติกรรมพื้นที่ดิน เนื้อที่ดิน พื้นที่ 3 ไร่ 3 งาน 07.60 ตารางวา เพื่อแบ่งหักเป็นทางสาธารณะประโยชน์ </t>
  </si>
  <si>
    <t xml:space="preserve"> - ก่อสร้างผิวจราจร ค.ส.ล. ถนนสาธารณะ จากแยกถนนผังเมือง สาย ก 3 ถึง บริเวณพื้นที่</t>
  </si>
  <si>
    <t>สำหรับจ่ายเป็นเงินอุดหนุนโครงการขยายเขตระบบจำหน่ายไฟฟ้าสาธารณะ ให้แก่การไฟฟ้าส่วนภูมิภาคจังหวัดนครสวรรค์ ตามประมาณการค่าใช้จ่ายของการไฟฟ้าส่วนภูมิภาคจังหวัดนครสวรรค์ ที่ มท ๕๓๐๗.๓๒/นว(บค)-๐๔๓๙/๒๕๖๑ ลงวันที่ ๒๒ มิถุนายน ๒๕๖๑</t>
  </si>
  <si>
    <t xml:space="preserve"> - ค่าผาติกรรมพื้นที่ดินให้กับวัดปากน้ำโพเหนือตามโครงการก่อสร้างสะพาน</t>
  </si>
  <si>
    <t>งานบำบัดน้ำเสีย</t>
  </si>
  <si>
    <t>เพื่อจ่ายเป็นค่าจ้างเหมาบริการบุคลากร เพื่อปฏิบัติงานในงานสวนสาธารณะ จำนวน 4 ราย ที่ได้รับมอบหมายได้อย่างมีประสิทธิภาพ</t>
  </si>
  <si>
    <t>1. เต็นท์ผ้าใบทรงโค้งความกว้างของเต็นท์ขนาด 5 เมตร ความยาวของเต็นท์ขนาด 10 เมตร เสาสูงของเต็นท์ไม่น้อยกว่า 2 เมตร</t>
  </si>
  <si>
    <t>6. ความหนาของผ้าใบเต็นท์ไม่น้อยกว่า 0.4 มิลลิเมตร</t>
  </si>
  <si>
    <t xml:space="preserve"> - ชุดคานกระดกแบบยืน </t>
  </si>
  <si>
    <t>เพื่อจ่ายเป็นค่าจัดซื้อชุดคานกระดกแบบยืน จำนวน 1 ชุด โดยมีคุณลักษณะ ดังนี้</t>
  </si>
  <si>
    <t>2. อุปกรณ์กระดกขึ้นลง ตามจังหวะการทิ้งน้ำหนักของผู้เล่น ด้วยระบบลูกปืนซีนยางหรือพลาสติกกันฝุ่นเข้า</t>
  </si>
  <si>
    <t>2. จุดเชื่อมติดแผ่นเพลทเหล็ก</t>
  </si>
  <si>
    <t>3. ที่นั่งพลาสติกโพลิเอททีลีน จำนวน 6 ชิ้น</t>
  </si>
  <si>
    <t xml:space="preserve"> - ชิงช้า 6 ที่นั่ง (ที่นั่งพลาสติก)</t>
  </si>
  <si>
    <t>เพื่อจ่ายเป็นค่าจัดซื้อชิงช้า 6 ที่นั่ง (ที่นั่งพลาสติก)  จำนวน 1 ชุด โดยมีคุณลักษณะ ดังนี้</t>
  </si>
  <si>
    <t xml:space="preserve">2. ที่นั่งพลาสติกโพลิเอททีลีน จำนวน 6 ชิ้น </t>
  </si>
  <si>
    <t>ข้ามแม่น้ำน่าน (สะพานดุสิตาภูมิ)</t>
  </si>
  <si>
    <t xml:space="preserve"> - ก่อสร้างผิวจราจร ค.ส.ล. ถนนโกสีย์จากสี่แยกถนนธรรมวิถีถึงสี่แยกถนนอรรถกวี</t>
  </si>
  <si>
    <t xml:space="preserve">เพื่อจ่ายเป็นค่าใช้จ่ายจ้างเหมาบริการบุคคลากร จำนวน 22 ราย เพื่อปฏิบัติงานในโรงปรับปรุงคุณภาพน้ำ ต้นแม่น้ำเจ้าพระยา </t>
  </si>
  <si>
    <t xml:space="preserve"> - เป็นไปตามแผนพัฒนาท้องถิ่นสี่ปี (พ.ศ. 2561 - พ.ศ. 2564) แก้ไข ครั้งที่ 1 ปี พ.ศ. 2560 ยุทธศาสตร์ที่ 4 - 16 ลำดับที่ 52</t>
  </si>
  <si>
    <t>และค่าใช้จ่ายที่จัดอยู่ในรายละเอียดประเภทของรายจ่ายเพื่อให้ได้มาซึ่งบริการ</t>
  </si>
  <si>
    <t>เพื่อจ่ายเป็นค่าจัดซื้อรถบรรทุกเทท้าย ชนิด 10 ล้อ จำนวน 1 คัน โดยมีคุณลักษณะ ดังนี้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</si>
  <si>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ผ.08 - 23 ลำดับที่ 23 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</si>
  <si>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ผ.08 - 23 ลำดับที่ 24 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</si>
  <si>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ผ.08 - 23 ลำดับที่ 26 </t>
  </si>
  <si>
    <t xml:space="preserve"> - เป็นไปตามแผนพัฒนาท้องถิ่นสี่ปี (พ.ศ. 2561 - พ.ศ. 2564) เพิ่มเติมเปลี่ยนแปลง ครั้งที่ 2 พ.ศ. 2561 แบบ ผ.08 - 24 ลำดับที่ 27 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</si>
  <si>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ผ.08 - 143 ลำดับที่ 34</t>
  </si>
  <si>
    <t xml:space="preserve"> - เป็นไปตามแผนพัฒนาท้องถิ่นสี่ปี (พ.ศ. 2561 - พ.ศ. 2564) เพิ่มเติมเปลี่ยนแปลง ครั้งที่ 3 พ.ศ. 2561 แบบ ผ.08 - 143 ลำดับที่ 35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</si>
  <si>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ผ.08 - 143 ลำดับที่ 32  </t>
  </si>
  <si>
    <t xml:space="preserve"> - เป็นไปตามแผนพัฒนาท้องถิ่นสี่ปี (พ.ศ. 2561 - พ.ศ. 2564) เพิ่มเติมเปลี่ยนแปลง ครั้งที่ 2 ปี พ.ศ. 2561 แบบ ผ.08 - 28 ลำดับที่ 57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</si>
  <si>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ผ.08 - 143 ลำดับที่ 36 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</si>
  <si>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ผ.08 - 143 ลำดับที่ 37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</si>
  <si>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ผ.08 - 143 ลำดับที่ 38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</si>
  <si>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39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</si>
  <si>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40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</si>
  <si>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41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</si>
  <si>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42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</si>
  <si>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43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</si>
  <si>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44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</si>
  <si>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ผ.08 - 144 ลำดับที่ 45</t>
  </si>
  <si>
    <t xml:space="preserve"> - เป็นไปตามแผนพัฒนาท้องถิ่นสี่ปี (พ.ศ. 2561 - พ.ศ. 2564) แก้ไข ครั้งที่ 1 ปี พ.ศ. 2560 แบบ ผ.08 -26  ลำดับที่ 161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</si>
  <si>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หน้า 15 ลำดับที่ 3</t>
  </si>
  <si>
    <t xml:space="preserve"> - เป็นไปตามแผนพัฒนาท้องถิ่นสี่ปี (พ.ศ. 2561 - พ.ศ. 2564) แก้ไข ครั้งที่ 1 ปี พ.ศ. 2560 ยุทธศาสตร์ที่ 4-29 ลำดับที่ 96</t>
  </si>
  <si>
    <t xml:space="preserve"> - เป็นไปตามแผนพัฒนาท้องถิ่นสี่ปี (พ.ศ. 2561 - พ.ศ. 2564) เพิ่มเติมเปลี่ยนแปลง ครั้งที่ 3 ประจำปี พ.ศ. 2561 หน้าที่ 17 ลำดับที่ 9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</si>
  <si>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หน้าที่ 16 ลำดับที่ 6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</si>
  <si>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หน้าที่ 15  ลำดับที่ 4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</si>
  <si>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หน้าที่ 16  ลำดับที่ 7</t>
  </si>
  <si>
    <t xml:space="preserve"> - เป็นไปตามแผนพัฒนาท้องถิ่นสี่ปี (พ.ศ. 2561 - พ.ศ. 2564) เพิ่มเติมเปลี่ยนแปลง ครั้งที่ 3 พ.ศ. 2561 หน้า 16 ลำดับที่ 8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</si>
  <si>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หน้าที่ 14 ลำดับที่ 2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</si>
  <si>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ผ.02 - 136 ลำดับที่ 1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</si>
  <si>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ผ.02 - 137 ลำดับที่ 2</t>
  </si>
  <si>
    <t xml:space="preserve"> - เป็นไปตามแผนพัฒนาท้องถิ่นสี่ปี (พ.ศ. 2561 - พ.ศ. 2564) เพิ่มเติมเปลี่ยนแปลง ครั้งที่ 3 ปี พ.ศ. 2561 แบบ ผ.02 - 137 ลำดับที่ 3</t>
  </si>
  <si>
    <t>เพื่อจ่ายเป็นค่าก่อสร้างอาคารห้องน้ำ ค.ส.ล. 1 หลัง ขนาดกว้าง 6.80 เมตร ยาว 8.60 เมตร หรือคิดเป็นพื้นที่ไม่น้อยกว่า 58.00 ตารางเมตร ตามแบบแปลนรายละเอียดของเทศบาลนครนครสวรรค์ ที่ ส 1/2562</t>
  </si>
  <si>
    <t>เพื่อจ่ายเป็นค่าก่อสร้างรั้ว ค.ส.ล. ความยาว 296 เมตร พร้อมประตูเปิด - ปิด ตามแบบแปลนรายละเอียดของเทศบาลนครสวรรค์ที่ 1/2562</t>
  </si>
  <si>
    <t>เพื่อจ่ายเป็นค่าก่อสร้างผิวจราจร ค.ส.ล. หนา 0.20 เมตร กว้าง 10.00 - 13.00 เมตร ยาวประมาณ 849.00 เมตร หรือพื้นที่ไม่น้อยกว่า 10,425 ตารางเมตร  ตามแบบแปลนรายละเอียดของเทศบาลนครนครสวรรค์ ที่ 2/2562</t>
  </si>
  <si>
    <t>เพื่อจ่ายเป็นค่าก่อสร้างผิวจราจร ค.ส.ล. หนา 0.20 เมตร กว้าง 6.00 เมตร ยาวประมาณ 791.00 เมตร หรือพื้นที่ไม่น้อยกว่า 4,746 ตารางเมตร ตามแบบแปลนรายละเอียดของเทศบาลนครนครสวรรค์ ที่ 3/2562</t>
  </si>
  <si>
    <t>เพื่อจ่ายเป็นค่าก่อสร้างเขื่อนป้องกันตลิ่ง ความยาว 120 เมตร และถมดินหลังเขื่อน ตามแบบแปลนรายละเอียดของเทศบาลนครนครสวรรค์ ที่ 4/2562</t>
  </si>
  <si>
    <t>เพื่อจ่ายเป็นค่าก่อสร้างผิวจราจร ค.ส.ล. หนา 0.15 เมตร กว้าง 3.50 เมตร ยาวประมาณ 120 เมตร พร้อมท่อระบายน้ำขนาดเส้นผ่าศูนย์กลาง 0.40 เมตร ตามแบบแปลนรายละเอียดของเทศบาลนครนครสวรรค์ ที่ 5/2562</t>
  </si>
  <si>
    <t>เพื่อจ่ายเป็นค่าก่อสร้างผิวจราจร ค.ส.ล. หนา 0.20  เมตร กว้าง 12.00 - 16.00 เมตร ยาวประมาณ 460.00 เมตร หรือพื้นที่ไม่น้อยกว่า 6,005 ตารางเมตร ตามแบบแปลนรายละเอียดของเทศบาลนครนครสวรรค์ ที่ 6/2562</t>
  </si>
  <si>
    <t>เพื่อจ่ายเป็นค่าก่อสร้างผิวจราจร ค.ส.ล. หนา 0.20  เมตร กว้าง 6.00 เมตร ยาว 883 เมตร พร้อมท่อระบายน้ำ ค.ส.ล. ขนาดเส้นผ่าศูนย์กลาง 0.60 เมตร ตามแบบแปลนรายละเอียดของเทศบาลนครนครสวรรค์ ที่ 7/2562</t>
  </si>
  <si>
    <t>เพื่อจ่ายเป็นค่าก่อสร้างผิวจราจร ค.ส.ล. หนา 0.15  เมตร กว้าง 4.00 เมตร ยาว 245 เมตร พร้อมท่อระบายน้ำขนาดเส้นผ่าศูนย์กลาง 0.40 เมตร ตามแบบแปลนรายละเอียดของเทศบาลนครนครสวรรค์ ที่ 8/2562</t>
  </si>
  <si>
    <t>เพื่อจ่ายเป็นค่าก่อสร้างผิวจราจร ค.ส.ล. หนา 0.15  เมตร กว้าง 3.00 - 3.50 เมตร ยาว 94 เมตร พร้อมท่อระบายน้ำขนาดเส้นผ่าศูนย์กลาง 0.40 เมตร ตามแบบแปลนรายละเอียดของเทศบาลนครนครสวรรค์ ที่ 9/2562</t>
  </si>
  <si>
    <t>เพื่อจ่ายเป็นค่าปรับปรุงสนามหญ้าหน้าน้ำตก พร้อมระบบระบายน้ำและปูหญ้าใหม่ ขนาดกว้างประมาณ 35.0 เมตร ยาวประมาณ 90.0 เมตร หรือคิดเป็นพื้นที่ไม่น้อยกว่า 2,890 ตารางเมตร โดยจัดซื้อวัสดุและใช้แรงงานเครื่องจักรกลของเทศบาลนครนครสวรรค์ ตามแบบแปลนรายละเอียดของเทศบาลนครนครสวรรค์ ที่ ส 2/2562</t>
  </si>
  <si>
    <t>หมวดภาษีจัดสรร  และหมวดเงินอุดหนุนทั่วไป แยกเป็น</t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</si>
  <si>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>มท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</si>
  <si>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>มท 0809.2/ว 138 ลงวันที่ 30 ธันวาคม 2558 เ</t>
    </r>
    <r>
      <rPr>
        <sz val="16"/>
        <rFont val="TH SarabunPSK"/>
        <family val="2"/>
      </rPr>
      <t>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</si>
  <si>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</t>
    </r>
    <r>
      <rPr>
        <sz val="16"/>
        <rFont val="TH SarabunIT๙"/>
        <family val="2"/>
      </rPr>
      <t xml:space="preserve">กท. ที่ 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</si>
  <si>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>- เป็นไปตามหนังสือสำนักงาน กท. ที่</t>
    </r>
    <r>
      <rPr>
        <sz val="16"/>
        <rFont val="TH SarabunIT๙"/>
        <family val="2"/>
      </rPr>
      <t xml:space="preserve"> 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</si>
  <si>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ระบบไฟฟ้า การเพิ่มกำลังไฟฟ้า การขยายเขตไฟฟ้า การบำรุงรักษาหรือซ่อมแซมระบบไฟฟ้าและอุปกรณ์</t>
  </si>
  <si>
    <t xml:space="preserve"> - โครงการการปรับปรุงผังเมืองรวม เมืองนครสวรรค์ครั้งที่ 4 ตามกระบวนการและ</t>
  </si>
  <si>
    <t>ขั้นตอนตามกฎหมาย</t>
  </si>
  <si>
    <r>
      <t xml:space="preserve">- เป็นไปตามหนังสือสำนักงาน กท. ที่ </t>
    </r>
    <r>
      <rPr>
        <sz val="16"/>
        <rFont val="TH SarabunIT๙"/>
        <family val="2"/>
      </rPr>
      <t xml:space="preserve">มท 0809.2/ว 138 ลงวันที่ 30 ธันวาคม 2558 </t>
    </r>
    <r>
      <rPr>
        <sz val="16"/>
        <rFont val="TH SarabunPSK"/>
        <family val="2"/>
      </rPr>
      <t>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</si>
  <si>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</t>
    </r>
    <r>
      <rPr>
        <sz val="16"/>
        <rFont val="TH SarabunIT๙"/>
        <family val="2"/>
      </rPr>
      <t>กท. ที่ มท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</si>
  <si>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 xml:space="preserve">เพื่อจ่ายเป็นเงินประจำตำแหน่ง ประเภทอำนวยการท้องถิ่น ระดับต้น ตำแหน่งหัวหน้าฝ่าย ในอัตรา 1,500 บาท/เดือน ตามประกาศคณะกรรมการพนักงานเทศบาลจังหวัดนครสวรรค์ เรื่อง หลักเกณฑ์และเงื่อนไขเกี่ยวกับการบริหารงานบุคคลของเทศบาล (แก้ไขเพิ่มเติมหมวด 3) (ฉบับที่ 7) ประกาศ ณ วันที่ 8 เมษายน 2559 ประกาศ ณ วันที่ 8 เมษายน 2559 </t>
  </si>
  <si>
    <r>
      <t>- เป็นไปตามหนังสือสำนักงาน กท. ที่</t>
    </r>
    <r>
      <rPr>
        <sz val="16"/>
        <rFont val="TH SarabunIT๙"/>
        <family val="2"/>
      </rPr>
      <t xml:space="preserve"> มท 0809.2/ว 138 ลงวันที่ 30 ธันวาคม 2558 เ</t>
    </r>
    <r>
      <rPr>
        <sz val="16"/>
        <rFont val="TH SarabunPSK"/>
        <family val="2"/>
      </rPr>
      <t>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</si>
  <si>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</si>
  <si>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r>
      <t>- เป็นไปตามหนังสือสำนักงาน กท. ที่ ม</t>
    </r>
    <r>
      <rPr>
        <sz val="16"/>
        <rFont val="TH SarabunIT๙"/>
        <family val="2"/>
      </rPr>
      <t>ท 0809.2/ว 138 ลงวันที่ 30 ธันวาคม 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</si>
  <si>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เพื่อจ่ายเป็นค่าอ๊อกซิเจน สารเคมี สำหรับใช้ปรับสภาพน้ำเสียในโรงปรับปรุงคุณภาพน้ำ งานบำบัดน้ำเสีย เป็นต้น</t>
  </si>
  <si>
    <t>หมวดภาษีจัดสรร และหมวดเงินอุดหนุนทั่วไป แยกเป็น</t>
  </si>
  <si>
    <t xml:space="preserve">ประมาณการรายจ่ายรวมทั้งสิ้น 76,444,784 บาท จ่ายจากรายได้จัดเก็บเอง </t>
  </si>
  <si>
    <t>เพื่อจ่ายเป็นค่าจัดซื้อตู้เก็บเอกสาร 1 บาน 4 ลิ้นชัก จำนวน 1 ตู้ โดยมีคุณลักษณะ ดังนี้</t>
  </si>
  <si>
    <t xml:space="preserve">เพื่อใช้ในการปฏิบัติงานของหน่วยงานในสำนักการช่าง งานการเงินและบัญชี  </t>
  </si>
  <si>
    <t>เพื่อจ่ายเป็นค่าจัดซื้อตู้เก็บเอกสาร 1 บาน 4 ลิ้นชัก มีช่องว่างตรงกลาง 3 ชั้น จำนวน 1 ตู้ โดยมีคุณลักษณะ ดังนี้</t>
  </si>
  <si>
    <t>เพื่อจ่ายเป็นค่าจัดซื้อตู้บานเลื่อนกระจกทรงสูง จำนวน 1 ตู้ โดยมีคุณลักษณะ ดังนี้</t>
  </si>
  <si>
    <t>เพื่อใช้ในการปฏิบัติงานของหน่วยงานในสำนักการช่าง งานการเงินและบัญชี</t>
  </si>
  <si>
    <t>เพื่อจ่ายเป็นค่าจัดซื้อเก้าอี้สำนักงาน หลังพิงสูงหุ้มหนัง จำนวน 1 ตัว โดยมีคุณลักษณะ ดังนี้</t>
  </si>
  <si>
    <t>เพื่อจ่ายเป็นค่าจัดซื้อเครื่องคอมพิวเตอร์สำหรับงานสำนักงาน แบบที่ 1 (จอขนาดไม่น้อยกว่า 19 นิ้ว) จำนวน 2 เครื่อง โดยมีคุณลักษณะ ดังนี้</t>
  </si>
  <si>
    <t xml:space="preserve">เพื่อจ่ายเป็นค่าจัดซื้อเครื่องสำรองไฟฟ้า ขนาด 800 VA   จำนวน 2 เครื่อง โดยมีคุณลักษณะ ดังนี้ </t>
  </si>
  <si>
    <t>เพื่อใช้ในการปฏิบัติงานของหน่วยงานในสำนักการช่าง ส่วนช่างสุขาภิบาล</t>
  </si>
  <si>
    <t>เพื่อจ่ายเป็นค่าจัดซื้อเครื่องคอมพิวเตอร์สำหรับงานสำนักงาน แบบที่ 1 (จอขนาดไม่น้อยกว่า 19 นิ้ว) จำนวน 1 เครื่อง โดยมีคุณลักษณะ ดังนี้</t>
  </si>
  <si>
    <t xml:space="preserve">เพื่อจ่ายเป็นค่าจัดซื้อเครื่องสำรองไฟฟ้า ขนาด 800 VA   จำนวน 1 เครื่อง โดยมีคุณลักษณะ ดังนี้ </t>
  </si>
  <si>
    <t xml:space="preserve">ประมาณการรายจ่ายรวมทั้งสิ้น 100,952,700 บาท จ่ายจากรายได้จัดเก็บเอง </t>
  </si>
  <si>
    <t>เช่น ค่าใช้จ่ายในพิธีเปิด - ปิด โครงการ ค่าวัสดุสำนักงาน ค่าวัสดุคอมพิวเตอร์ ค่าวัสดุงานบ้านงานครัว</t>
  </si>
  <si>
    <t>ค่าวัสดุก่อสร้าง ค่าพิมพ์เอกสารและสิ่งตีพิมพ์ ค่าวัสดุโฆษณาและเผยแพร่ ค่าโฆษณาหนังสือพิมพ์/</t>
  </si>
  <si>
    <t xml:space="preserve">วิทยุ ค่าใช้จ่ายในการติดต่อสื่อสาร ค่ากระแสไฟฟ้า ค่าอาหาร อาหารว่างและเครื่องดื่ม ค่ายานพาหนะ </t>
  </si>
  <si>
    <t>ค่าเช่าที่พัก ค่าเช่าอุปกรณ์ต่าง ๆ ค่าเบี้ยเลี้ยง ค่าตอบแทนวิทยากร ค่าของขวัญของรางวัล ค่าอาหาร</t>
  </si>
  <si>
    <t>ทำการนอกเวลา ค่าจ้างเหมาบริการ ค่าเช่าอุปกรณ์ในการฝึกอบรม ค่าใช้จ่ายในการสำรวจข้อมูล</t>
  </si>
  <si>
    <t xml:space="preserve">ความต้องการความพึงพอใจ ค่าใช้จ่ายในการนิเทศติมตาม ตรวจสอบ ประเมินผล และค่าใช้จ่ายอื่น ๆ </t>
  </si>
  <si>
    <t>ที่เกี่ยวข้องกับโครงการ (ยุทธศาสตร์พัฒนากายภาพเมือง)</t>
  </si>
  <si>
    <t xml:space="preserve">เป็นไปตามแผนพัฒนาท้องถิ่น4ปี (พ.ศ. 2561 ถึง พ.ศ. 2564)แก้ไขครั้งที่ 1ปี พ.ศ. 2560 </t>
  </si>
  <si>
    <t>ยุทธศาสตร์ที่ 4 -35 ลำดับที่ 1</t>
  </si>
  <si>
    <t>เพื่อใช้ในการปฏิบัติงานของหน่วยงานในสำนักการช่าง งานกำจัดขยะมูลฝอยและสิ่งปฏิกูล ส่วนช่างสุขาภิบาล</t>
  </si>
  <si>
    <t>เพื่อจ่ายเป็นค่าอ๊อกซิเจน สารเคมี สำหรับใช้ปรับสภาพน้ำเสียในอุทยานสวรรค์ เป็นต้น</t>
  </si>
  <si>
    <t xml:space="preserve">เพื่อจ่ายเป็นค่าวัสดุโฆษณาและเผยแพร่ เช่น ฟิล์ม พู่กัน กระดาษเขียนโปสเตอร์ โฟม ค่าป้ายไวนิล เป็นต้น </t>
  </si>
  <si>
    <t>เพื่อใช้ในการปฏิบัติงานของงานสถานที่และไฟฟ้าสาธารณะ ส่วนการโยธา สำนักการช่าง</t>
  </si>
  <si>
    <t>เพื่อจ่ายเป็นค่าธรรมเนียมต่างๆ เช่น ค่าธรรมเนียมการจัดทำรังวัดแบ่งแยกที่ดิน ค่าธรรมเนียมใบอนุญาตขุดลอกร่องน้ำทางเดินเรือ ค่าใช้จ่ายในการวิเคราะห์คุณภาพน้ำ ฯลฯ</t>
  </si>
  <si>
    <t>- ค่าถ่ายเอกสาร</t>
  </si>
  <si>
    <t>เพื่อจ่ายเป็นค่าถ่ายเอกสาร</t>
  </si>
  <si>
    <t xml:space="preserve"> - ค่าจ้างเหมาบริการ</t>
  </si>
  <si>
    <t xml:space="preserve"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      </t>
  </si>
  <si>
    <t>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</si>
  <si>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</si>
  <si>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ค่าเช่าทรัพย์สิน</t>
  </si>
  <si>
    <t>เพื่อจ่ายเป็นค่าเช่าทรัพย์สิน</t>
  </si>
  <si>
    <t xml:space="preserve"> - ค่าติดตั้งไฟฟ้า </t>
  </si>
  <si>
    <t>เพื่อจ่ายเป็นค่าติดตั้งไฟฟ้า ดังนี้</t>
  </si>
  <si>
    <t>(1) ค่าปักเสาพาดสาย ภายนอกสถานที่ราชการเพื่อให้ราชการได้ใช้บริการไฟฟ้ารวมถึงค่าติดตั้งหม้อแปลง เครื่องวัดและอุปกรณ์ไฟฟ้าซึ่งเป็นกรรมสิทธิ์ของการไฟฟ้า</t>
  </si>
  <si>
    <t>(2) ค่าจ้างเหมาเดินสายและติดตั้งอุปกรณ์ไฟฟ้าเพิ่มเติม ค่าธรรมเนียม รวมถึงการปรับปรุง</t>
  </si>
  <si>
    <t xml:space="preserve"> - ค่าธรรมเนียมต่างๆ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</si>
</sst>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176" fontId="5" fillId="0" borderId="0" xfId="36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76" fontId="9" fillId="0" borderId="0" xfId="36" applyNumberFormat="1" applyFont="1" applyAlignment="1">
      <alignment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15" fillId="0" borderId="0" xfId="0" applyFont="1" applyAlignment="1">
      <alignment/>
    </xf>
    <xf numFmtId="176" fontId="16" fillId="0" borderId="0" xfId="36" applyNumberFormat="1" applyFont="1" applyAlignment="1">
      <alignment/>
    </xf>
    <xf numFmtId="0" fontId="5" fillId="0" borderId="0" xfId="0" applyFont="1" applyAlignment="1">
      <alignment horizontal="left" vertical="top"/>
    </xf>
    <xf numFmtId="176" fontId="17" fillId="0" borderId="0" xfId="36" applyNumberFormat="1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5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0" xfId="36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9" fillId="0" borderId="0" xfId="36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3" fontId="60" fillId="0" borderId="0" xfId="45" applyNumberFormat="1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0" fillId="0" borderId="0" xfId="0" applyFont="1" applyBorder="1" applyAlignment="1">
      <alignment horizontal="left" vertical="center"/>
    </xf>
    <xf numFmtId="176" fontId="60" fillId="0" borderId="0" xfId="0" applyNumberFormat="1" applyFont="1" applyAlignment="1">
      <alignment vertical="center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 quotePrefix="1">
      <alignment vertical="top" wrapText="1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176" fontId="10" fillId="0" borderId="0" xfId="36" applyNumberFormat="1" applyFont="1" applyAlignment="1">
      <alignment/>
    </xf>
    <xf numFmtId="0" fontId="10" fillId="0" borderId="0" xfId="0" applyFont="1" applyAlignment="1">
      <alignment horizontal="right"/>
    </xf>
    <xf numFmtId="176" fontId="9" fillId="0" borderId="0" xfId="36" applyNumberFormat="1" applyFont="1" applyAlignment="1">
      <alignment vertical="top"/>
    </xf>
    <xf numFmtId="0" fontId="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0" xfId="0" applyFont="1" applyAlignment="1" applyProtection="1">
      <alignment/>
      <protection locked="0"/>
    </xf>
    <xf numFmtId="176" fontId="9" fillId="0" borderId="0" xfId="36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3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36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43" fontId="9" fillId="0" borderId="0" xfId="36" applyFont="1" applyAlignment="1">
      <alignment vertical="center"/>
    </xf>
    <xf numFmtId="0" fontId="64" fillId="0" borderId="0" xfId="0" applyFont="1" applyAlignment="1">
      <alignment vertical="center"/>
    </xf>
    <xf numFmtId="176" fontId="60" fillId="0" borderId="0" xfId="36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vertical="center"/>
    </xf>
    <xf numFmtId="0" fontId="5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 quotePrefix="1">
      <alignment vertical="top"/>
    </xf>
    <xf numFmtId="0" fontId="9" fillId="0" borderId="0" xfId="0" applyFont="1" applyAlignment="1" quotePrefix="1">
      <alignment vertical="top" wrapText="1"/>
    </xf>
    <xf numFmtId="176" fontId="9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5" fillId="0" borderId="0" xfId="0" applyFont="1" applyAlignment="1" quotePrefix="1">
      <alignment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top" wrapText="1"/>
    </xf>
    <xf numFmtId="43" fontId="59" fillId="0" borderId="0" xfId="36" applyFont="1" applyAlignment="1">
      <alignment horizontal="left" vertical="center" wrapText="1"/>
    </xf>
    <xf numFmtId="0" fontId="5" fillId="0" borderId="0" xfId="0" applyFont="1" applyAlignment="1" quotePrefix="1">
      <alignment vertical="center" wrapText="1"/>
    </xf>
    <xf numFmtId="0" fontId="12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153</xdr:row>
      <xdr:rowOff>0</xdr:rowOff>
    </xdr:from>
    <xdr:ext cx="1152525" cy="276225"/>
    <xdr:sp>
      <xdr:nvSpPr>
        <xdr:cNvPr id="1" name="Text Box 1"/>
        <xdr:cNvSpPr txBox="1">
          <a:spLocks noChangeArrowheads="1"/>
        </xdr:cNvSpPr>
      </xdr:nvSpPr>
      <xdr:spPr>
        <a:xfrm>
          <a:off x="266700" y="5641657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153</xdr:row>
      <xdr:rowOff>0</xdr:rowOff>
    </xdr:from>
    <xdr:ext cx="1285875" cy="276225"/>
    <xdr:sp>
      <xdr:nvSpPr>
        <xdr:cNvPr id="2" name="Text Box 2"/>
        <xdr:cNvSpPr txBox="1">
          <a:spLocks noChangeArrowheads="1"/>
        </xdr:cNvSpPr>
      </xdr:nvSpPr>
      <xdr:spPr>
        <a:xfrm>
          <a:off x="238125" y="564165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153</xdr:row>
      <xdr:rowOff>0</xdr:rowOff>
    </xdr:from>
    <xdr:ext cx="1152525" cy="276225"/>
    <xdr:sp>
      <xdr:nvSpPr>
        <xdr:cNvPr id="3" name="Text Box 1"/>
        <xdr:cNvSpPr txBox="1">
          <a:spLocks noChangeArrowheads="1"/>
        </xdr:cNvSpPr>
      </xdr:nvSpPr>
      <xdr:spPr>
        <a:xfrm>
          <a:off x="266700" y="5641657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153</xdr:row>
      <xdr:rowOff>0</xdr:rowOff>
    </xdr:from>
    <xdr:ext cx="1285875" cy="276225"/>
    <xdr:sp>
      <xdr:nvSpPr>
        <xdr:cNvPr id="4" name="Text Box 2"/>
        <xdr:cNvSpPr txBox="1">
          <a:spLocks noChangeArrowheads="1"/>
        </xdr:cNvSpPr>
      </xdr:nvSpPr>
      <xdr:spPr>
        <a:xfrm>
          <a:off x="238125" y="564165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153</xdr:row>
      <xdr:rowOff>0</xdr:rowOff>
    </xdr:from>
    <xdr:ext cx="1152525" cy="276225"/>
    <xdr:sp>
      <xdr:nvSpPr>
        <xdr:cNvPr id="5" name="Text Box 1"/>
        <xdr:cNvSpPr txBox="1">
          <a:spLocks noChangeArrowheads="1"/>
        </xdr:cNvSpPr>
      </xdr:nvSpPr>
      <xdr:spPr>
        <a:xfrm>
          <a:off x="266700" y="56416575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153</xdr:row>
      <xdr:rowOff>0</xdr:rowOff>
    </xdr:from>
    <xdr:ext cx="1285875" cy="276225"/>
    <xdr:sp>
      <xdr:nvSpPr>
        <xdr:cNvPr id="6" name="Text Box 2"/>
        <xdr:cNvSpPr txBox="1">
          <a:spLocks noChangeArrowheads="1"/>
        </xdr:cNvSpPr>
      </xdr:nvSpPr>
      <xdr:spPr>
        <a:xfrm>
          <a:off x="238125" y="564165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7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8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9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10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11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12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13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14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15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16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17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18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19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20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21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22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23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24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25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26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27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28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29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30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31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32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33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34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35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36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37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38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39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40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155</xdr:row>
      <xdr:rowOff>0</xdr:rowOff>
    </xdr:from>
    <xdr:ext cx="1152525" cy="238125"/>
    <xdr:sp>
      <xdr:nvSpPr>
        <xdr:cNvPr id="41" name="Text Box 1"/>
        <xdr:cNvSpPr txBox="1">
          <a:spLocks noChangeArrowheads="1"/>
        </xdr:cNvSpPr>
      </xdr:nvSpPr>
      <xdr:spPr>
        <a:xfrm>
          <a:off x="266700" y="570261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155</xdr:row>
      <xdr:rowOff>0</xdr:rowOff>
    </xdr:from>
    <xdr:ext cx="1285875" cy="238125"/>
    <xdr:sp>
      <xdr:nvSpPr>
        <xdr:cNvPr id="42" name="Text Box 2"/>
        <xdr:cNvSpPr txBox="1">
          <a:spLocks noChangeArrowheads="1"/>
        </xdr:cNvSpPr>
      </xdr:nvSpPr>
      <xdr:spPr>
        <a:xfrm>
          <a:off x="238125" y="570261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43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44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45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46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47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48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4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5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5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5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5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5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5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5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5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5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5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6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6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6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6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6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6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6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6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6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6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7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7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7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7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7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7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7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7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7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7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8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8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8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8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8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85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86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87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88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89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90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9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9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9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9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9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9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9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9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9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0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0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0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0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0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0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0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0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0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0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1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1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1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1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1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1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1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1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1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1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2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2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2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2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2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2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2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27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28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29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30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31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32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3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3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3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3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3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3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3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4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4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4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4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4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4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4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4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4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4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5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5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5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5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5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5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5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5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5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5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6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6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6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6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6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6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6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6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6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69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70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71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72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594</xdr:row>
      <xdr:rowOff>0</xdr:rowOff>
    </xdr:from>
    <xdr:ext cx="1152525" cy="228600"/>
    <xdr:sp>
      <xdr:nvSpPr>
        <xdr:cNvPr id="173" name="Text Box 1"/>
        <xdr:cNvSpPr txBox="1">
          <a:spLocks noChangeArrowheads="1"/>
        </xdr:cNvSpPr>
      </xdr:nvSpPr>
      <xdr:spPr>
        <a:xfrm>
          <a:off x="266700" y="207683100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594</xdr:row>
      <xdr:rowOff>0</xdr:rowOff>
    </xdr:from>
    <xdr:ext cx="1285875" cy="228600"/>
    <xdr:sp>
      <xdr:nvSpPr>
        <xdr:cNvPr id="174" name="Text Box 2"/>
        <xdr:cNvSpPr txBox="1">
          <a:spLocks noChangeArrowheads="1"/>
        </xdr:cNvSpPr>
      </xdr:nvSpPr>
      <xdr:spPr>
        <a:xfrm>
          <a:off x="238125" y="20768310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7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7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7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7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7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8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8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8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8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8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8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8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8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8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8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9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9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9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9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9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9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9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9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19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19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0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201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02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203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04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205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06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207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08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596</xdr:row>
      <xdr:rowOff>0</xdr:rowOff>
    </xdr:from>
    <xdr:ext cx="1152525" cy="238125"/>
    <xdr:sp>
      <xdr:nvSpPr>
        <xdr:cNvPr id="209" name="Text Box 1"/>
        <xdr:cNvSpPr txBox="1">
          <a:spLocks noChangeArrowheads="1"/>
        </xdr:cNvSpPr>
      </xdr:nvSpPr>
      <xdr:spPr>
        <a:xfrm>
          <a:off x="266700" y="2081784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238125</xdr:colOff>
      <xdr:row>596</xdr:row>
      <xdr:rowOff>0</xdr:rowOff>
    </xdr:from>
    <xdr:ext cx="1285875" cy="238125"/>
    <xdr:sp>
      <xdr:nvSpPr>
        <xdr:cNvPr id="210" name="Text Box 2"/>
        <xdr:cNvSpPr txBox="1">
          <a:spLocks noChangeArrowheads="1"/>
        </xdr:cNvSpPr>
      </xdr:nvSpPr>
      <xdr:spPr>
        <a:xfrm>
          <a:off x="238125" y="2081784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40</xdr:row>
      <xdr:rowOff>0</xdr:rowOff>
    </xdr:from>
    <xdr:ext cx="1152525" cy="276225"/>
    <xdr:sp>
      <xdr:nvSpPr>
        <xdr:cNvPr id="1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4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5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6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7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8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9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10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11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12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13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14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15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16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17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18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19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0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21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2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23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4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25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6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27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28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29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30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1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32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3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34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5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36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7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38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39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40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40</xdr:row>
      <xdr:rowOff>0</xdr:rowOff>
    </xdr:from>
    <xdr:ext cx="1152525" cy="276225"/>
    <xdr:sp>
      <xdr:nvSpPr>
        <xdr:cNvPr id="41" name="Text Box 1"/>
        <xdr:cNvSpPr txBox="1">
          <a:spLocks noChangeArrowheads="1"/>
        </xdr:cNvSpPr>
      </xdr:nvSpPr>
      <xdr:spPr>
        <a:xfrm>
          <a:off x="238125" y="136207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40</xdr:row>
      <xdr:rowOff>0</xdr:rowOff>
    </xdr:from>
    <xdr:ext cx="1285875" cy="276225"/>
    <xdr:sp>
      <xdr:nvSpPr>
        <xdr:cNvPr id="42" name="Text Box 2"/>
        <xdr:cNvSpPr txBox="1">
          <a:spLocks noChangeArrowheads="1"/>
        </xdr:cNvSpPr>
      </xdr:nvSpPr>
      <xdr:spPr>
        <a:xfrm>
          <a:off x="228600" y="136207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4"/>
  <sheetViews>
    <sheetView view="pageBreakPreview" zoomScale="180" zoomScaleNormal="170" zoomScaleSheetLayoutView="180" workbookViewId="0" topLeftCell="A49">
      <selection activeCell="A59" sqref="A59:F59"/>
    </sheetView>
  </sheetViews>
  <sheetFormatPr defaultColWidth="9.00390625" defaultRowHeight="15"/>
  <cols>
    <col min="1" max="1" width="3.8515625" style="1" customWidth="1"/>
    <col min="2" max="2" width="1.7109375" style="1" customWidth="1"/>
    <col min="3" max="3" width="50.421875" style="1" customWidth="1"/>
    <col min="4" max="4" width="6.7109375" style="1" bestFit="1" customWidth="1"/>
    <col min="5" max="5" width="14.28125" style="19" bestFit="1" customWidth="1"/>
    <col min="6" max="6" width="5.28125" style="20" bestFit="1" customWidth="1"/>
    <col min="7" max="7" width="9.00390625" style="1" customWidth="1"/>
    <col min="8" max="8" width="9.8515625" style="1" bestFit="1" customWidth="1"/>
    <col min="9" max="16384" width="9.00390625" style="1" customWidth="1"/>
  </cols>
  <sheetData>
    <row r="1" spans="1:6" ht="27.75">
      <c r="A1" s="114" t="s">
        <v>0</v>
      </c>
      <c r="B1" s="114"/>
      <c r="C1" s="114"/>
      <c r="D1" s="114"/>
      <c r="E1" s="114"/>
      <c r="F1" s="114"/>
    </row>
    <row r="2" spans="1:6" ht="27.75">
      <c r="A2" s="114" t="s">
        <v>85</v>
      </c>
      <c r="B2" s="114"/>
      <c r="C2" s="114"/>
      <c r="D2" s="114"/>
      <c r="E2" s="114"/>
      <c r="F2" s="114"/>
    </row>
    <row r="3" spans="1:6" ht="27.75">
      <c r="A3" s="114" t="s">
        <v>1</v>
      </c>
      <c r="B3" s="114"/>
      <c r="C3" s="114"/>
      <c r="D3" s="114"/>
      <c r="E3" s="114"/>
      <c r="F3" s="114"/>
    </row>
    <row r="4" spans="1:6" ht="27.75">
      <c r="A4" s="114" t="s">
        <v>2</v>
      </c>
      <c r="B4" s="114"/>
      <c r="C4" s="114"/>
      <c r="D4" s="114"/>
      <c r="E4" s="114"/>
      <c r="F4" s="114"/>
    </row>
    <row r="5" spans="1:6" s="3" customFormat="1" ht="13.5">
      <c r="A5" s="2"/>
      <c r="B5" s="2"/>
      <c r="C5" s="2"/>
      <c r="D5" s="2"/>
      <c r="E5" s="2"/>
      <c r="F5" s="2"/>
    </row>
    <row r="6" spans="1:6" s="4" customFormat="1" ht="27.75">
      <c r="A6" s="108" t="s">
        <v>378</v>
      </c>
      <c r="B6" s="108"/>
      <c r="C6" s="108"/>
      <c r="D6" s="108"/>
      <c r="E6" s="108"/>
      <c r="F6" s="108"/>
    </row>
    <row r="7" spans="1:6" s="4" customFormat="1" ht="27.75">
      <c r="A7" s="108" t="s">
        <v>350</v>
      </c>
      <c r="B7" s="108"/>
      <c r="C7" s="108"/>
      <c r="D7" s="108"/>
      <c r="E7" s="108"/>
      <c r="F7" s="108"/>
    </row>
    <row r="8" spans="1:6" s="3" customFormat="1" ht="13.5">
      <c r="A8" s="5"/>
      <c r="B8" s="5"/>
      <c r="C8" s="5"/>
      <c r="D8" s="5"/>
      <c r="E8" s="5"/>
      <c r="F8" s="5"/>
    </row>
    <row r="9" spans="1:6" ht="27.75">
      <c r="A9" s="114" t="s">
        <v>3</v>
      </c>
      <c r="B9" s="114"/>
      <c r="C9" s="114"/>
      <c r="D9" s="114"/>
      <c r="E9" s="114"/>
      <c r="F9" s="114"/>
    </row>
    <row r="10" spans="1:9" s="3" customFormat="1" ht="13.5">
      <c r="A10" s="115"/>
      <c r="B10" s="115"/>
      <c r="C10" s="115"/>
      <c r="D10" s="115"/>
      <c r="E10" s="115"/>
      <c r="F10" s="115"/>
      <c r="I10" s="7"/>
    </row>
    <row r="11" spans="1:6" s="4" customFormat="1" ht="27.75">
      <c r="A11" s="108" t="s">
        <v>4</v>
      </c>
      <c r="B11" s="108"/>
      <c r="C11" s="108"/>
      <c r="D11" s="8" t="s">
        <v>5</v>
      </c>
      <c r="E11" s="9">
        <f>SUM(E12+E41+E81)</f>
        <v>36523700</v>
      </c>
      <c r="F11" s="10" t="s">
        <v>6</v>
      </c>
    </row>
    <row r="12" spans="1:6" ht="24">
      <c r="A12" s="11"/>
      <c r="B12" s="11" t="s">
        <v>48</v>
      </c>
      <c r="C12" s="11"/>
      <c r="D12" s="11" t="s">
        <v>5</v>
      </c>
      <c r="E12" s="12">
        <f>SUM(E13+E31+E35)</f>
        <v>33769600</v>
      </c>
      <c r="F12" s="13" t="s">
        <v>6</v>
      </c>
    </row>
    <row r="13" spans="1:6" ht="24">
      <c r="A13" s="14"/>
      <c r="B13" s="15" t="s">
        <v>77</v>
      </c>
      <c r="D13" s="15" t="s">
        <v>5</v>
      </c>
      <c r="E13" s="17">
        <f>SUM(E14+E17+E24)</f>
        <v>6092900</v>
      </c>
      <c r="F13" s="18" t="s">
        <v>6</v>
      </c>
    </row>
    <row r="14" spans="3:6" s="11" customFormat="1" ht="24">
      <c r="C14" s="11" t="s">
        <v>83</v>
      </c>
      <c r="D14" s="11" t="s">
        <v>7</v>
      </c>
      <c r="E14" s="23">
        <v>5654900</v>
      </c>
      <c r="F14" s="13" t="s">
        <v>6</v>
      </c>
    </row>
    <row r="15" spans="1:6" ht="67.5" customHeight="1">
      <c r="A15" s="103" t="s">
        <v>89</v>
      </c>
      <c r="B15" s="104"/>
      <c r="C15" s="104"/>
      <c r="D15" s="104"/>
      <c r="E15" s="104"/>
      <c r="F15" s="104"/>
    </row>
    <row r="16" spans="1:6" ht="49.5" customHeight="1">
      <c r="A16" s="106" t="s">
        <v>352</v>
      </c>
      <c r="B16" s="104"/>
      <c r="C16" s="104"/>
      <c r="D16" s="104"/>
      <c r="E16" s="104"/>
      <c r="F16" s="104"/>
    </row>
    <row r="17" spans="3:6" s="11" customFormat="1" ht="24">
      <c r="C17" s="11" t="s">
        <v>49</v>
      </c>
      <c r="D17" s="11" t="s">
        <v>7</v>
      </c>
      <c r="E17" s="23">
        <v>228000</v>
      </c>
      <c r="F17" s="13" t="s">
        <v>6</v>
      </c>
    </row>
    <row r="18" spans="1:6" ht="24">
      <c r="A18" s="103" t="s">
        <v>91</v>
      </c>
      <c r="B18" s="104"/>
      <c r="C18" s="104"/>
      <c r="D18" s="104"/>
      <c r="E18" s="104"/>
      <c r="F18" s="104"/>
    </row>
    <row r="19" spans="1:6" ht="24">
      <c r="A19" s="21"/>
      <c r="B19" s="21"/>
      <c r="C19" s="98" t="s">
        <v>60</v>
      </c>
      <c r="D19" s="98"/>
      <c r="E19" s="98"/>
      <c r="F19" s="98"/>
    </row>
    <row r="20" spans="1:6" ht="24">
      <c r="A20" s="21"/>
      <c r="B20" s="21"/>
      <c r="C20" s="98" t="s">
        <v>61</v>
      </c>
      <c r="D20" s="98"/>
      <c r="E20" s="98"/>
      <c r="F20" s="98"/>
    </row>
    <row r="21" spans="1:6" ht="24">
      <c r="A21" s="21"/>
      <c r="B21" s="21"/>
      <c r="C21" s="98" t="s">
        <v>62</v>
      </c>
      <c r="D21" s="98"/>
      <c r="E21" s="98"/>
      <c r="F21" s="98"/>
    </row>
    <row r="22" spans="1:6" ht="24">
      <c r="A22" s="21"/>
      <c r="B22" s="21"/>
      <c r="C22" s="98" t="s">
        <v>63</v>
      </c>
      <c r="D22" s="98"/>
      <c r="E22" s="98"/>
      <c r="F22" s="98"/>
    </row>
    <row r="23" spans="1:6" ht="44.25" customHeight="1">
      <c r="A23" s="98" t="s">
        <v>74</v>
      </c>
      <c r="B23" s="98"/>
      <c r="C23" s="98"/>
      <c r="D23" s="98"/>
      <c r="E23" s="98"/>
      <c r="F23" s="98"/>
    </row>
    <row r="24" spans="3:6" s="11" customFormat="1" ht="24">
      <c r="C24" s="11" t="s">
        <v>8</v>
      </c>
      <c r="D24" s="11" t="s">
        <v>7</v>
      </c>
      <c r="E24" s="23">
        <v>210000</v>
      </c>
      <c r="F24" s="13" t="s">
        <v>6</v>
      </c>
    </row>
    <row r="25" spans="1:6" ht="24">
      <c r="A25" s="103" t="s">
        <v>92</v>
      </c>
      <c r="B25" s="104"/>
      <c r="C25" s="104"/>
      <c r="D25" s="104"/>
      <c r="E25" s="104"/>
      <c r="F25" s="104"/>
    </row>
    <row r="26" spans="1:6" ht="24">
      <c r="A26" s="21"/>
      <c r="B26" s="22"/>
      <c r="C26" s="14" t="s">
        <v>64</v>
      </c>
      <c r="D26" s="22"/>
      <c r="E26" s="22"/>
      <c r="F26" s="22"/>
    </row>
    <row r="27" spans="1:6" ht="24">
      <c r="A27" s="21"/>
      <c r="B27" s="22"/>
      <c r="C27" s="14" t="s">
        <v>65</v>
      </c>
      <c r="D27" s="22"/>
      <c r="E27" s="22"/>
      <c r="F27" s="22"/>
    </row>
    <row r="28" spans="1:6" ht="24" customHeight="1">
      <c r="A28" s="21"/>
      <c r="B28" s="22"/>
      <c r="C28" s="21" t="s">
        <v>66</v>
      </c>
      <c r="D28" s="22"/>
      <c r="E28" s="22"/>
      <c r="F28" s="22"/>
    </row>
    <row r="29" spans="1:6" ht="24">
      <c r="A29" s="21"/>
      <c r="B29" s="22"/>
      <c r="C29" s="14" t="s">
        <v>9</v>
      </c>
      <c r="D29" s="22"/>
      <c r="E29" s="22"/>
      <c r="F29" s="22"/>
    </row>
    <row r="30" spans="1:6" ht="24">
      <c r="A30" s="21"/>
      <c r="B30" s="22"/>
      <c r="C30" s="14"/>
      <c r="D30" s="22"/>
      <c r="E30" s="22"/>
      <c r="F30" s="22"/>
    </row>
    <row r="31" spans="2:6" ht="24">
      <c r="B31" s="11" t="s">
        <v>10</v>
      </c>
      <c r="D31" s="11" t="s">
        <v>5</v>
      </c>
      <c r="E31" s="23">
        <f>SUM(E32)</f>
        <v>556700</v>
      </c>
      <c r="F31" s="13" t="s">
        <v>6</v>
      </c>
    </row>
    <row r="32" spans="1:6" s="11" customFormat="1" ht="24">
      <c r="A32" s="70"/>
      <c r="B32" s="70"/>
      <c r="C32" s="71" t="s">
        <v>11</v>
      </c>
      <c r="D32" s="71" t="s">
        <v>7</v>
      </c>
      <c r="E32" s="72">
        <v>556700</v>
      </c>
      <c r="F32" s="73" t="s">
        <v>6</v>
      </c>
    </row>
    <row r="33" spans="1:6" ht="61.5" customHeight="1">
      <c r="A33" s="103" t="s">
        <v>93</v>
      </c>
      <c r="B33" s="104"/>
      <c r="C33" s="104"/>
      <c r="D33" s="104"/>
      <c r="E33" s="104"/>
      <c r="F33" s="104"/>
    </row>
    <row r="34" spans="1:6" ht="48" customHeight="1">
      <c r="A34" s="106" t="s">
        <v>351</v>
      </c>
      <c r="B34" s="104"/>
      <c r="C34" s="104"/>
      <c r="D34" s="104"/>
      <c r="E34" s="104"/>
      <c r="F34" s="104"/>
    </row>
    <row r="35" spans="2:6" ht="24">
      <c r="B35" s="11" t="s">
        <v>12</v>
      </c>
      <c r="D35" s="11" t="s">
        <v>5</v>
      </c>
      <c r="E35" s="23">
        <f>SUM(E36+E39)</f>
        <v>27120000</v>
      </c>
      <c r="F35" s="13" t="s">
        <v>6</v>
      </c>
    </row>
    <row r="36" spans="1:6" s="11" customFormat="1" ht="24">
      <c r="A36" s="70"/>
      <c r="B36" s="70"/>
      <c r="C36" s="71" t="s">
        <v>13</v>
      </c>
      <c r="D36" s="71" t="s">
        <v>7</v>
      </c>
      <c r="E36" s="72">
        <v>24408000</v>
      </c>
      <c r="F36" s="73" t="s">
        <v>6</v>
      </c>
    </row>
    <row r="37" spans="1:6" ht="63" customHeight="1">
      <c r="A37" s="103" t="s">
        <v>94</v>
      </c>
      <c r="B37" s="104"/>
      <c r="C37" s="104"/>
      <c r="D37" s="104"/>
      <c r="E37" s="104"/>
      <c r="F37" s="104"/>
    </row>
    <row r="38" spans="1:6" ht="42" customHeight="1">
      <c r="A38" s="106" t="s">
        <v>353</v>
      </c>
      <c r="B38" s="104"/>
      <c r="C38" s="104"/>
      <c r="D38" s="104"/>
      <c r="E38" s="104"/>
      <c r="F38" s="104"/>
    </row>
    <row r="39" spans="1:6" s="11" customFormat="1" ht="24">
      <c r="A39" s="70"/>
      <c r="B39" s="70"/>
      <c r="C39" s="71" t="s">
        <v>59</v>
      </c>
      <c r="D39" s="71" t="s">
        <v>7</v>
      </c>
      <c r="E39" s="72">
        <v>2712000</v>
      </c>
      <c r="F39" s="73" t="s">
        <v>6</v>
      </c>
    </row>
    <row r="40" spans="1:6" ht="24">
      <c r="A40" s="112" t="s">
        <v>95</v>
      </c>
      <c r="B40" s="113"/>
      <c r="C40" s="113"/>
      <c r="D40" s="113"/>
      <c r="E40" s="113"/>
      <c r="F40" s="113"/>
    </row>
    <row r="41" spans="1:6" s="4" customFormat="1" ht="27.75">
      <c r="A41" s="24"/>
      <c r="B41" s="25" t="s">
        <v>14</v>
      </c>
      <c r="C41" s="26"/>
      <c r="D41" s="25" t="s">
        <v>5</v>
      </c>
      <c r="E41" s="27">
        <f>SUM(E42)</f>
        <v>2700200</v>
      </c>
      <c r="F41" s="28" t="s">
        <v>6</v>
      </c>
    </row>
    <row r="42" spans="1:6" s="4" customFormat="1" ht="27.75">
      <c r="A42" s="24"/>
      <c r="B42" s="25" t="s">
        <v>53</v>
      </c>
      <c r="C42" s="26"/>
      <c r="D42" s="25" t="s">
        <v>5</v>
      </c>
      <c r="E42" s="27">
        <f>SUM(E43+E56+E70)</f>
        <v>2700200</v>
      </c>
      <c r="F42" s="28" t="s">
        <v>6</v>
      </c>
    </row>
    <row r="43" spans="2:6" ht="24">
      <c r="B43" s="11" t="s">
        <v>15</v>
      </c>
      <c r="D43" s="11" t="s">
        <v>5</v>
      </c>
      <c r="E43" s="23">
        <f>SUM(E44+E46++E48)</f>
        <v>230200</v>
      </c>
      <c r="F43" s="13" t="s">
        <v>6</v>
      </c>
    </row>
    <row r="44" spans="3:6" s="11" customFormat="1" ht="24">
      <c r="C44" s="11" t="s">
        <v>16</v>
      </c>
      <c r="D44" s="11" t="s">
        <v>7</v>
      </c>
      <c r="E44" s="23">
        <v>100000</v>
      </c>
      <c r="F44" s="13" t="s">
        <v>6</v>
      </c>
    </row>
    <row r="45" spans="1:6" ht="44.25" customHeight="1">
      <c r="A45" s="103" t="s">
        <v>96</v>
      </c>
      <c r="B45" s="104"/>
      <c r="C45" s="104"/>
      <c r="D45" s="104"/>
      <c r="E45" s="104"/>
      <c r="F45" s="104"/>
    </row>
    <row r="46" spans="3:6" s="11" customFormat="1" ht="24">
      <c r="C46" s="11" t="s">
        <v>17</v>
      </c>
      <c r="D46" s="11" t="s">
        <v>7</v>
      </c>
      <c r="E46" s="23">
        <v>55200</v>
      </c>
      <c r="F46" s="13" t="s">
        <v>6</v>
      </c>
    </row>
    <row r="47" spans="1:6" ht="26.25" customHeight="1">
      <c r="A47" s="103" t="s">
        <v>97</v>
      </c>
      <c r="B47" s="104"/>
      <c r="C47" s="104"/>
      <c r="D47" s="104"/>
      <c r="E47" s="104"/>
      <c r="F47" s="104"/>
    </row>
    <row r="48" spans="3:6" s="11" customFormat="1" ht="24">
      <c r="C48" s="11" t="s">
        <v>18</v>
      </c>
      <c r="D48" s="11" t="s">
        <v>7</v>
      </c>
      <c r="E48" s="23">
        <v>75000</v>
      </c>
      <c r="F48" s="13" t="s">
        <v>6</v>
      </c>
    </row>
    <row r="49" spans="1:6" ht="42.75" customHeight="1">
      <c r="A49" s="103" t="s">
        <v>98</v>
      </c>
      <c r="B49" s="104"/>
      <c r="C49" s="104"/>
      <c r="D49" s="104"/>
      <c r="E49" s="104"/>
      <c r="F49" s="104"/>
    </row>
    <row r="50" spans="1:6" ht="24">
      <c r="A50" s="21"/>
      <c r="B50" s="22"/>
      <c r="C50" s="22"/>
      <c r="D50" s="22"/>
      <c r="E50" s="22"/>
      <c r="F50" s="22"/>
    </row>
    <row r="51" spans="1:6" ht="24">
      <c r="A51" s="21"/>
      <c r="B51" s="22"/>
      <c r="C51" s="22"/>
      <c r="D51" s="22"/>
      <c r="E51" s="22"/>
      <c r="F51" s="22"/>
    </row>
    <row r="52" spans="1:6" ht="24">
      <c r="A52" s="21"/>
      <c r="B52" s="22"/>
      <c r="C52" s="22"/>
      <c r="D52" s="22"/>
      <c r="E52" s="22"/>
      <c r="F52" s="22"/>
    </row>
    <row r="53" spans="1:6" ht="24">
      <c r="A53" s="21"/>
      <c r="B53" s="22"/>
      <c r="C53" s="22"/>
      <c r="D53" s="22"/>
      <c r="E53" s="22"/>
      <c r="F53" s="22"/>
    </row>
    <row r="54" spans="1:6" ht="24">
      <c r="A54" s="21"/>
      <c r="B54" s="22"/>
      <c r="C54" s="22"/>
      <c r="D54" s="22"/>
      <c r="E54" s="22"/>
      <c r="F54" s="22"/>
    </row>
    <row r="55" spans="1:6" ht="24">
      <c r="A55" s="21"/>
      <c r="B55" s="22"/>
      <c r="C55" s="22"/>
      <c r="D55" s="22"/>
      <c r="E55" s="22"/>
      <c r="F55" s="22"/>
    </row>
    <row r="56" spans="2:6" ht="24">
      <c r="B56" s="11" t="s">
        <v>19</v>
      </c>
      <c r="D56" s="11" t="s">
        <v>5</v>
      </c>
      <c r="E56" s="23">
        <f>SUM(E57+E63+E67)</f>
        <v>600000</v>
      </c>
      <c r="F56" s="13" t="s">
        <v>6</v>
      </c>
    </row>
    <row r="57" spans="2:6" ht="24">
      <c r="B57" s="11" t="s">
        <v>55</v>
      </c>
      <c r="D57" s="11" t="s">
        <v>5</v>
      </c>
      <c r="E57" s="23">
        <f>SUM(E58+E60)</f>
        <v>300000</v>
      </c>
      <c r="F57" s="13" t="s">
        <v>6</v>
      </c>
    </row>
    <row r="58" spans="3:6" s="11" customFormat="1" ht="24">
      <c r="C58" s="11" t="s">
        <v>405</v>
      </c>
      <c r="D58" s="11" t="s">
        <v>7</v>
      </c>
      <c r="E58" s="23">
        <v>120000</v>
      </c>
      <c r="F58" s="13" t="s">
        <v>6</v>
      </c>
    </row>
    <row r="59" spans="1:6" ht="44.25" customHeight="1">
      <c r="A59" s="103" t="s">
        <v>392</v>
      </c>
      <c r="B59" s="104"/>
      <c r="C59" s="104"/>
      <c r="D59" s="104"/>
      <c r="E59" s="104"/>
      <c r="F59" s="104"/>
    </row>
    <row r="60" spans="1:6" ht="24">
      <c r="A60" s="21"/>
      <c r="B60" s="21"/>
      <c r="C60" s="95" t="s">
        <v>393</v>
      </c>
      <c r="D60" s="11" t="s">
        <v>7</v>
      </c>
      <c r="E60" s="23">
        <v>180000</v>
      </c>
      <c r="F60" s="13" t="s">
        <v>6</v>
      </c>
    </row>
    <row r="61" spans="1:6" ht="24">
      <c r="A61" s="98" t="s">
        <v>394</v>
      </c>
      <c r="B61" s="98"/>
      <c r="C61" s="98"/>
      <c r="D61" s="98"/>
      <c r="E61" s="98"/>
      <c r="F61" s="98"/>
    </row>
    <row r="62" spans="2:5" ht="24">
      <c r="B62" s="11" t="s">
        <v>20</v>
      </c>
      <c r="D62" s="29"/>
      <c r="E62" s="30"/>
    </row>
    <row r="63" spans="4:6" ht="24">
      <c r="D63" s="11" t="s">
        <v>5</v>
      </c>
      <c r="E63" s="23">
        <f>SUM(E65)</f>
        <v>100000</v>
      </c>
      <c r="F63" s="13" t="s">
        <v>6</v>
      </c>
    </row>
    <row r="64" spans="3:6" s="11" customFormat="1" ht="24">
      <c r="C64" s="11" t="s">
        <v>21</v>
      </c>
      <c r="E64" s="23"/>
      <c r="F64" s="13"/>
    </row>
    <row r="65" spans="4:6" s="11" customFormat="1" ht="24">
      <c r="D65" s="11" t="s">
        <v>7</v>
      </c>
      <c r="E65" s="23">
        <v>100000</v>
      </c>
      <c r="F65" s="13" t="s">
        <v>6</v>
      </c>
    </row>
    <row r="66" spans="1:6" ht="67.5" customHeight="1">
      <c r="A66" s="103" t="s">
        <v>99</v>
      </c>
      <c r="B66" s="103"/>
      <c r="C66" s="103"/>
      <c r="D66" s="103"/>
      <c r="E66" s="103"/>
      <c r="F66" s="103"/>
    </row>
    <row r="67" spans="1:6" ht="24">
      <c r="A67" s="21"/>
      <c r="B67" s="25" t="s">
        <v>56</v>
      </c>
      <c r="D67" s="11" t="s">
        <v>5</v>
      </c>
      <c r="E67" s="23">
        <f>SUM(E68)</f>
        <v>200000</v>
      </c>
      <c r="F67" s="13" t="s">
        <v>6</v>
      </c>
    </row>
    <row r="68" spans="3:6" s="11" customFormat="1" ht="24">
      <c r="C68" s="11" t="s">
        <v>50</v>
      </c>
      <c r="D68" s="11" t="s">
        <v>7</v>
      </c>
      <c r="E68" s="23">
        <v>200000</v>
      </c>
      <c r="F68" s="13" t="s">
        <v>6</v>
      </c>
    </row>
    <row r="69" spans="1:6" ht="24">
      <c r="A69" s="103" t="s">
        <v>100</v>
      </c>
      <c r="B69" s="104"/>
      <c r="C69" s="104"/>
      <c r="D69" s="104"/>
      <c r="E69" s="104"/>
      <c r="F69" s="104"/>
    </row>
    <row r="70" spans="2:6" ht="24">
      <c r="B70" s="11" t="s">
        <v>22</v>
      </c>
      <c r="D70" s="11" t="s">
        <v>5</v>
      </c>
      <c r="E70" s="23">
        <f>SUM(E71+E75+E77+E9+E73+E79)</f>
        <v>1870000</v>
      </c>
      <c r="F70" s="13" t="s">
        <v>6</v>
      </c>
    </row>
    <row r="71" spans="3:6" s="11" customFormat="1" ht="24">
      <c r="C71" s="11" t="s">
        <v>23</v>
      </c>
      <c r="D71" s="11" t="s">
        <v>7</v>
      </c>
      <c r="E71" s="23">
        <v>900000</v>
      </c>
      <c r="F71" s="13" t="s">
        <v>6</v>
      </c>
    </row>
    <row r="72" spans="1:6" ht="45.75" customHeight="1">
      <c r="A72" s="103" t="s">
        <v>130</v>
      </c>
      <c r="B72" s="103"/>
      <c r="C72" s="103"/>
      <c r="D72" s="103"/>
      <c r="E72" s="103"/>
      <c r="F72" s="103"/>
    </row>
    <row r="73" spans="3:6" s="11" customFormat="1" ht="24">
      <c r="C73" s="11" t="s">
        <v>24</v>
      </c>
      <c r="D73" s="11" t="s">
        <v>7</v>
      </c>
      <c r="E73" s="23">
        <v>20000</v>
      </c>
      <c r="F73" s="13" t="s">
        <v>6</v>
      </c>
    </row>
    <row r="74" spans="1:6" ht="63.75" customHeight="1">
      <c r="A74" s="103" t="s">
        <v>131</v>
      </c>
      <c r="B74" s="104"/>
      <c r="C74" s="104"/>
      <c r="D74" s="104"/>
      <c r="E74" s="104"/>
      <c r="F74" s="104"/>
    </row>
    <row r="75" spans="3:6" s="11" customFormat="1" ht="24">
      <c r="C75" s="11" t="s">
        <v>25</v>
      </c>
      <c r="D75" s="11" t="s">
        <v>7</v>
      </c>
      <c r="E75" s="23">
        <v>50000</v>
      </c>
      <c r="F75" s="13" t="s">
        <v>6</v>
      </c>
    </row>
    <row r="76" spans="1:6" ht="24" customHeight="1">
      <c r="A76" s="103" t="s">
        <v>132</v>
      </c>
      <c r="B76" s="105"/>
      <c r="C76" s="105"/>
      <c r="D76" s="105"/>
      <c r="E76" s="105"/>
      <c r="F76" s="105"/>
    </row>
    <row r="77" spans="3:6" s="11" customFormat="1" ht="24">
      <c r="C77" s="11" t="s">
        <v>26</v>
      </c>
      <c r="D77" s="11" t="s">
        <v>7</v>
      </c>
      <c r="E77" s="23">
        <v>400000</v>
      </c>
      <c r="F77" s="13" t="s">
        <v>6</v>
      </c>
    </row>
    <row r="78" spans="1:6" ht="45.75" customHeight="1">
      <c r="A78" s="103" t="s">
        <v>106</v>
      </c>
      <c r="B78" s="104"/>
      <c r="C78" s="104"/>
      <c r="D78" s="104"/>
      <c r="E78" s="104"/>
      <c r="F78" s="104"/>
    </row>
    <row r="79" spans="3:6" s="11" customFormat="1" ht="24">
      <c r="C79" s="11" t="s">
        <v>28</v>
      </c>
      <c r="D79" s="11" t="s">
        <v>7</v>
      </c>
      <c r="E79" s="23">
        <v>500000</v>
      </c>
      <c r="F79" s="13" t="s">
        <v>6</v>
      </c>
    </row>
    <row r="80" spans="1:6" ht="50.25" customHeight="1">
      <c r="A80" s="103" t="s">
        <v>133</v>
      </c>
      <c r="B80" s="104"/>
      <c r="C80" s="104"/>
      <c r="D80" s="104"/>
      <c r="E80" s="104"/>
      <c r="F80" s="104"/>
    </row>
    <row r="81" spans="1:10" ht="24">
      <c r="A81" s="36"/>
      <c r="B81" s="52" t="s">
        <v>54</v>
      </c>
      <c r="C81" s="52"/>
      <c r="D81" s="52" t="s">
        <v>5</v>
      </c>
      <c r="E81" s="53">
        <f>SUM(E82+E846)</f>
        <v>53900</v>
      </c>
      <c r="F81" s="54" t="s">
        <v>6</v>
      </c>
      <c r="G81" s="36"/>
      <c r="H81" s="36"/>
      <c r="I81" s="36"/>
      <c r="J81" s="36"/>
    </row>
    <row r="82" spans="1:10" s="4" customFormat="1" ht="27.75">
      <c r="A82" s="55"/>
      <c r="B82" s="52" t="s">
        <v>45</v>
      </c>
      <c r="C82" s="36"/>
      <c r="D82" s="52" t="s">
        <v>5</v>
      </c>
      <c r="E82" s="53">
        <f>SUM(E83+E137)</f>
        <v>53900</v>
      </c>
      <c r="F82" s="54" t="s">
        <v>6</v>
      </c>
      <c r="G82" s="56"/>
      <c r="H82" s="56"/>
      <c r="I82" s="56"/>
      <c r="J82" s="56"/>
    </row>
    <row r="83" spans="1:10" ht="24">
      <c r="A83" s="57"/>
      <c r="B83" s="52" t="s">
        <v>46</v>
      </c>
      <c r="C83" s="36"/>
      <c r="D83" s="52" t="s">
        <v>5</v>
      </c>
      <c r="E83" s="58">
        <f>SUM(E84+E92+E108+E116)</f>
        <v>16900</v>
      </c>
      <c r="F83" s="54" t="s">
        <v>6</v>
      </c>
      <c r="G83" s="36"/>
      <c r="H83" s="36"/>
      <c r="I83" s="36"/>
      <c r="J83" s="36"/>
    </row>
    <row r="84" spans="1:10" s="35" customFormat="1" ht="24">
      <c r="A84" s="87"/>
      <c r="B84" s="87"/>
      <c r="C84" s="52" t="s">
        <v>137</v>
      </c>
      <c r="D84" s="52" t="s">
        <v>7</v>
      </c>
      <c r="E84" s="53">
        <v>4000</v>
      </c>
      <c r="F84" s="54" t="s">
        <v>6</v>
      </c>
      <c r="G84" s="52"/>
      <c r="H84" s="52"/>
      <c r="I84" s="52"/>
      <c r="J84" s="52"/>
    </row>
    <row r="85" spans="1:10" s="11" customFormat="1" ht="21" customHeight="1">
      <c r="A85" s="101" t="s">
        <v>367</v>
      </c>
      <c r="B85" s="101"/>
      <c r="C85" s="101"/>
      <c r="D85" s="101"/>
      <c r="E85" s="101"/>
      <c r="F85" s="101"/>
      <c r="G85" s="39"/>
      <c r="H85" s="39"/>
      <c r="I85" s="39"/>
      <c r="J85" s="39"/>
    </row>
    <row r="86" spans="1:10" ht="21" customHeight="1">
      <c r="A86" s="38"/>
      <c r="B86" s="38"/>
      <c r="C86" s="100" t="s">
        <v>140</v>
      </c>
      <c r="D86" s="100"/>
      <c r="E86" s="100"/>
      <c r="F86" s="100"/>
      <c r="G86" s="39"/>
      <c r="H86" s="39"/>
      <c r="I86" s="39"/>
      <c r="J86" s="39"/>
    </row>
    <row r="87" spans="1:10" ht="21" customHeight="1">
      <c r="A87" s="38"/>
      <c r="B87" s="38"/>
      <c r="C87" s="100" t="s">
        <v>141</v>
      </c>
      <c r="D87" s="100"/>
      <c r="E87" s="100"/>
      <c r="F87" s="100"/>
      <c r="G87" s="39"/>
      <c r="H87" s="39"/>
      <c r="I87" s="39"/>
      <c r="J87" s="39"/>
    </row>
    <row r="88" spans="1:10" s="11" customFormat="1" ht="21" customHeight="1">
      <c r="A88" s="38"/>
      <c r="B88" s="38"/>
      <c r="C88" s="100" t="s">
        <v>368</v>
      </c>
      <c r="D88" s="100"/>
      <c r="E88" s="100"/>
      <c r="F88" s="100"/>
      <c r="G88" s="39"/>
      <c r="H88" s="39"/>
      <c r="I88" s="39"/>
      <c r="J88" s="39"/>
    </row>
    <row r="89" spans="1:10" ht="48.75" customHeight="1">
      <c r="A89" s="100" t="s">
        <v>138</v>
      </c>
      <c r="B89" s="100"/>
      <c r="C89" s="100"/>
      <c r="D89" s="100"/>
      <c r="E89" s="100"/>
      <c r="F89" s="100"/>
      <c r="G89" s="39"/>
      <c r="H89" s="39"/>
      <c r="I89" s="39"/>
      <c r="J89" s="39"/>
    </row>
    <row r="90" spans="1:10" ht="21" customHeight="1">
      <c r="A90" s="100" t="s">
        <v>139</v>
      </c>
      <c r="B90" s="100"/>
      <c r="C90" s="100"/>
      <c r="D90" s="100"/>
      <c r="E90" s="100"/>
      <c r="F90" s="100"/>
      <c r="G90" s="39"/>
      <c r="H90" s="39"/>
      <c r="I90" s="39"/>
      <c r="J90" s="39"/>
    </row>
    <row r="91" spans="1:10" s="11" customFormat="1" ht="54" customHeight="1">
      <c r="A91" s="101" t="s">
        <v>309</v>
      </c>
      <c r="B91" s="101"/>
      <c r="C91" s="101"/>
      <c r="D91" s="101"/>
      <c r="E91" s="101"/>
      <c r="F91" s="101"/>
      <c r="G91" s="39"/>
      <c r="H91" s="39"/>
      <c r="I91" s="39"/>
      <c r="J91" s="39"/>
    </row>
    <row r="92" spans="1:10" s="11" customFormat="1" ht="24">
      <c r="A92" s="87"/>
      <c r="B92" s="87"/>
      <c r="C92" s="52" t="s">
        <v>142</v>
      </c>
      <c r="D92" s="52" t="s">
        <v>7</v>
      </c>
      <c r="E92" s="53">
        <v>4800</v>
      </c>
      <c r="F92" s="54" t="s">
        <v>6</v>
      </c>
      <c r="G92" s="52"/>
      <c r="H92" s="52"/>
      <c r="I92" s="52"/>
      <c r="J92" s="52"/>
    </row>
    <row r="93" spans="1:10" ht="42.75" customHeight="1">
      <c r="A93" s="101" t="s">
        <v>369</v>
      </c>
      <c r="B93" s="101"/>
      <c r="C93" s="101"/>
      <c r="D93" s="101"/>
      <c r="E93" s="101"/>
      <c r="F93" s="101"/>
      <c r="G93" s="39"/>
      <c r="H93" s="39"/>
      <c r="I93" s="39"/>
      <c r="J93" s="39"/>
    </row>
    <row r="94" spans="1:10" s="4" customFormat="1" ht="27.75">
      <c r="A94" s="38"/>
      <c r="B94" s="38"/>
      <c r="C94" s="100" t="s">
        <v>143</v>
      </c>
      <c r="D94" s="100"/>
      <c r="E94" s="100"/>
      <c r="F94" s="100"/>
      <c r="G94" s="39"/>
      <c r="H94" s="39"/>
      <c r="I94" s="39"/>
      <c r="J94" s="39"/>
    </row>
    <row r="95" spans="1:10" s="4" customFormat="1" ht="27.75">
      <c r="A95" s="38"/>
      <c r="B95" s="38"/>
      <c r="C95" s="43" t="s">
        <v>144</v>
      </c>
      <c r="D95" s="43"/>
      <c r="E95" s="43"/>
      <c r="F95" s="43"/>
      <c r="G95" s="39"/>
      <c r="H95" s="39"/>
      <c r="I95" s="39"/>
      <c r="J95" s="39"/>
    </row>
    <row r="96" spans="1:10" ht="24">
      <c r="A96" s="38"/>
      <c r="B96" s="38"/>
      <c r="C96" s="100" t="s">
        <v>145</v>
      </c>
      <c r="D96" s="100"/>
      <c r="E96" s="100"/>
      <c r="F96" s="100"/>
      <c r="G96" s="39"/>
      <c r="H96" s="39"/>
      <c r="I96" s="39"/>
      <c r="J96" s="39"/>
    </row>
    <row r="97" spans="1:10" s="11" customFormat="1" ht="24">
      <c r="A97" s="38"/>
      <c r="B97" s="38"/>
      <c r="C97" s="100" t="s">
        <v>368</v>
      </c>
      <c r="D97" s="100"/>
      <c r="E97" s="100"/>
      <c r="F97" s="100"/>
      <c r="G97" s="39"/>
      <c r="H97" s="39"/>
      <c r="I97" s="39"/>
      <c r="J97" s="39"/>
    </row>
    <row r="98" spans="1:10" ht="48" customHeight="1">
      <c r="A98" s="100" t="s">
        <v>138</v>
      </c>
      <c r="B98" s="100"/>
      <c r="C98" s="100"/>
      <c r="D98" s="100"/>
      <c r="E98" s="100"/>
      <c r="F98" s="100"/>
      <c r="G98" s="39"/>
      <c r="H98" s="39"/>
      <c r="I98" s="39"/>
      <c r="J98" s="39"/>
    </row>
    <row r="99" spans="1:10" ht="24">
      <c r="A99" s="100" t="s">
        <v>139</v>
      </c>
      <c r="B99" s="100"/>
      <c r="C99" s="100"/>
      <c r="D99" s="100"/>
      <c r="E99" s="100"/>
      <c r="F99" s="100"/>
      <c r="G99" s="39"/>
      <c r="H99" s="39"/>
      <c r="I99" s="39"/>
      <c r="J99" s="39"/>
    </row>
    <row r="100" spans="1:10" s="11" customFormat="1" ht="50.25" customHeight="1">
      <c r="A100" s="101" t="s">
        <v>310</v>
      </c>
      <c r="B100" s="101"/>
      <c r="C100" s="101"/>
      <c r="D100" s="101"/>
      <c r="E100" s="101"/>
      <c r="F100" s="101"/>
      <c r="G100" s="39"/>
      <c r="H100" s="39"/>
      <c r="I100" s="39"/>
      <c r="J100" s="39"/>
    </row>
    <row r="101" spans="1:10" s="11" customFormat="1" ht="24">
      <c r="A101" s="38"/>
      <c r="B101" s="38"/>
      <c r="C101" s="38"/>
      <c r="D101" s="38"/>
      <c r="E101" s="38"/>
      <c r="F101" s="38"/>
      <c r="G101" s="39"/>
      <c r="H101" s="39"/>
      <c r="I101" s="39"/>
      <c r="J101" s="39"/>
    </row>
    <row r="102" spans="1:10" s="11" customFormat="1" ht="24">
      <c r="A102" s="38"/>
      <c r="B102" s="38"/>
      <c r="C102" s="38"/>
      <c r="D102" s="38"/>
      <c r="E102" s="38"/>
      <c r="F102" s="38"/>
      <c r="G102" s="39"/>
      <c r="H102" s="39"/>
      <c r="I102" s="39"/>
      <c r="J102" s="39"/>
    </row>
    <row r="103" spans="1:10" s="11" customFormat="1" ht="24">
      <c r="A103" s="38"/>
      <c r="B103" s="38"/>
      <c r="C103" s="38"/>
      <c r="D103" s="38"/>
      <c r="E103" s="38"/>
      <c r="F103" s="38"/>
      <c r="G103" s="39"/>
      <c r="H103" s="39"/>
      <c r="I103" s="39"/>
      <c r="J103" s="39"/>
    </row>
    <row r="104" spans="1:10" s="11" customFormat="1" ht="24">
      <c r="A104" s="38"/>
      <c r="B104" s="38"/>
      <c r="C104" s="38"/>
      <c r="D104" s="38"/>
      <c r="E104" s="38"/>
      <c r="F104" s="38"/>
      <c r="G104" s="39"/>
      <c r="H104" s="39"/>
      <c r="I104" s="39"/>
      <c r="J104" s="39"/>
    </row>
    <row r="105" spans="1:10" s="11" customFormat="1" ht="24">
      <c r="A105" s="38"/>
      <c r="B105" s="38"/>
      <c r="C105" s="38"/>
      <c r="D105" s="38"/>
      <c r="E105" s="38"/>
      <c r="F105" s="38"/>
      <c r="G105" s="39"/>
      <c r="H105" s="39"/>
      <c r="I105" s="39"/>
      <c r="J105" s="39"/>
    </row>
    <row r="106" spans="1:10" s="11" customFormat="1" ht="24">
      <c r="A106" s="38"/>
      <c r="B106" s="38"/>
      <c r="C106" s="38"/>
      <c r="D106" s="38"/>
      <c r="E106" s="38"/>
      <c r="F106" s="38"/>
      <c r="G106" s="39"/>
      <c r="H106" s="39"/>
      <c r="I106" s="39"/>
      <c r="J106" s="39"/>
    </row>
    <row r="107" spans="1:10" s="11" customFormat="1" ht="24">
      <c r="A107" s="38"/>
      <c r="B107" s="38"/>
      <c r="C107" s="38"/>
      <c r="D107" s="38"/>
      <c r="E107" s="38"/>
      <c r="F107" s="38"/>
      <c r="G107" s="39"/>
      <c r="H107" s="39"/>
      <c r="I107" s="39"/>
      <c r="J107" s="39"/>
    </row>
    <row r="108" spans="1:10" s="11" customFormat="1" ht="24">
      <c r="A108" s="87"/>
      <c r="B108" s="87"/>
      <c r="C108" s="52" t="s">
        <v>146</v>
      </c>
      <c r="D108" s="52" t="s">
        <v>7</v>
      </c>
      <c r="E108" s="53">
        <v>4800</v>
      </c>
      <c r="F108" s="54" t="s">
        <v>6</v>
      </c>
      <c r="G108" s="52"/>
      <c r="H108" s="52"/>
      <c r="I108" s="52"/>
      <c r="J108" s="52"/>
    </row>
    <row r="109" spans="1:10" s="11" customFormat="1" ht="24">
      <c r="A109" s="101" t="s">
        <v>370</v>
      </c>
      <c r="B109" s="101"/>
      <c r="C109" s="101"/>
      <c r="D109" s="101"/>
      <c r="E109" s="101"/>
      <c r="F109" s="101"/>
      <c r="G109" s="39"/>
      <c r="H109" s="39"/>
      <c r="I109" s="39"/>
      <c r="J109" s="39"/>
    </row>
    <row r="110" spans="1:10" ht="27" customHeight="1">
      <c r="A110" s="38"/>
      <c r="B110" s="38"/>
      <c r="C110" s="100" t="s">
        <v>147</v>
      </c>
      <c r="D110" s="100"/>
      <c r="E110" s="100"/>
      <c r="F110" s="100"/>
      <c r="G110" s="39"/>
      <c r="H110" s="39"/>
      <c r="I110" s="39"/>
      <c r="J110" s="39"/>
    </row>
    <row r="111" spans="1:10" ht="24">
      <c r="A111" s="38"/>
      <c r="B111" s="38"/>
      <c r="C111" s="43" t="s">
        <v>148</v>
      </c>
      <c r="D111" s="43"/>
      <c r="E111" s="43"/>
      <c r="F111" s="43"/>
      <c r="G111" s="39"/>
      <c r="H111" s="39"/>
      <c r="I111" s="39"/>
      <c r="J111" s="39"/>
    </row>
    <row r="112" spans="1:10" ht="24">
      <c r="A112" s="38"/>
      <c r="B112" s="38"/>
      <c r="C112" s="100" t="s">
        <v>371</v>
      </c>
      <c r="D112" s="100"/>
      <c r="E112" s="100"/>
      <c r="F112" s="100"/>
      <c r="G112" s="39"/>
      <c r="H112" s="39"/>
      <c r="I112" s="39"/>
      <c r="J112" s="39"/>
    </row>
    <row r="113" spans="1:10" ht="47.25" customHeight="1">
      <c r="A113" s="100" t="s">
        <v>138</v>
      </c>
      <c r="B113" s="100"/>
      <c r="C113" s="100"/>
      <c r="D113" s="100"/>
      <c r="E113" s="100"/>
      <c r="F113" s="100"/>
      <c r="G113" s="39"/>
      <c r="H113" s="39"/>
      <c r="I113" s="39"/>
      <c r="J113" s="39"/>
    </row>
    <row r="114" spans="1:10" ht="24">
      <c r="A114" s="100" t="s">
        <v>139</v>
      </c>
      <c r="B114" s="100"/>
      <c r="C114" s="100"/>
      <c r="D114" s="100"/>
      <c r="E114" s="100"/>
      <c r="F114" s="100"/>
      <c r="G114" s="39"/>
      <c r="H114" s="39"/>
      <c r="I114" s="39"/>
      <c r="J114" s="39"/>
    </row>
    <row r="115" spans="1:10" ht="43.5" customHeight="1">
      <c r="A115" s="103" t="s">
        <v>311</v>
      </c>
      <c r="B115" s="103"/>
      <c r="C115" s="103"/>
      <c r="D115" s="103"/>
      <c r="E115" s="103"/>
      <c r="F115" s="103"/>
      <c r="G115" s="39"/>
      <c r="H115" s="39"/>
      <c r="I115" s="39"/>
      <c r="J115" s="39"/>
    </row>
    <row r="116" spans="1:10" s="11" customFormat="1" ht="24">
      <c r="A116" s="87"/>
      <c r="B116" s="87"/>
      <c r="C116" s="52" t="s">
        <v>157</v>
      </c>
      <c r="D116" s="52" t="s">
        <v>7</v>
      </c>
      <c r="E116" s="53">
        <v>3300</v>
      </c>
      <c r="F116" s="54" t="s">
        <v>6</v>
      </c>
      <c r="G116" s="52"/>
      <c r="H116" s="52"/>
      <c r="I116" s="52"/>
      <c r="J116" s="52"/>
    </row>
    <row r="117" spans="1:10" ht="24">
      <c r="A117" s="101" t="s">
        <v>372</v>
      </c>
      <c r="B117" s="101"/>
      <c r="C117" s="101"/>
      <c r="D117" s="101"/>
      <c r="E117" s="101"/>
      <c r="F117" s="101"/>
      <c r="G117" s="39"/>
      <c r="H117" s="39"/>
      <c r="I117" s="39"/>
      <c r="J117" s="39"/>
    </row>
    <row r="118" spans="1:10" ht="24">
      <c r="A118" s="38"/>
      <c r="B118" s="38"/>
      <c r="C118" s="100" t="s">
        <v>158</v>
      </c>
      <c r="D118" s="100"/>
      <c r="E118" s="100"/>
      <c r="F118" s="100"/>
      <c r="G118" s="39"/>
      <c r="H118" s="39"/>
      <c r="I118" s="39"/>
      <c r="J118" s="39"/>
    </row>
    <row r="119" spans="1:10" ht="24">
      <c r="A119" s="38"/>
      <c r="B119" s="38"/>
      <c r="C119" s="43" t="s">
        <v>159</v>
      </c>
      <c r="D119" s="43"/>
      <c r="E119" s="43"/>
      <c r="F119" s="43"/>
      <c r="G119" s="39"/>
      <c r="H119" s="39"/>
      <c r="I119" s="39"/>
      <c r="J119" s="39"/>
    </row>
    <row r="120" spans="1:10" ht="24.75" customHeight="1">
      <c r="A120" s="38"/>
      <c r="B120" s="38"/>
      <c r="C120" s="43" t="s">
        <v>160</v>
      </c>
      <c r="D120" s="43"/>
      <c r="E120" s="43"/>
      <c r="F120" s="43"/>
      <c r="G120" s="39"/>
      <c r="H120" s="39"/>
      <c r="I120" s="39"/>
      <c r="J120" s="39"/>
    </row>
    <row r="121" spans="1:10" ht="24">
      <c r="A121" s="38"/>
      <c r="B121" s="38"/>
      <c r="C121" s="100" t="s">
        <v>371</v>
      </c>
      <c r="D121" s="100"/>
      <c r="E121" s="100"/>
      <c r="F121" s="100"/>
      <c r="G121" s="39"/>
      <c r="H121" s="39"/>
      <c r="I121" s="39"/>
      <c r="J121" s="39"/>
    </row>
    <row r="122" spans="1:10" ht="48" customHeight="1">
      <c r="A122" s="98" t="s">
        <v>138</v>
      </c>
      <c r="B122" s="98"/>
      <c r="C122" s="98"/>
      <c r="D122" s="98"/>
      <c r="E122" s="98"/>
      <c r="F122" s="98"/>
      <c r="G122" s="39"/>
      <c r="H122" s="39"/>
      <c r="I122" s="39"/>
      <c r="J122" s="39"/>
    </row>
    <row r="123" spans="1:10" ht="24">
      <c r="A123" s="100" t="s">
        <v>139</v>
      </c>
      <c r="B123" s="100"/>
      <c r="C123" s="100"/>
      <c r="D123" s="100"/>
      <c r="E123" s="100"/>
      <c r="F123" s="100"/>
      <c r="G123" s="39"/>
      <c r="H123" s="39"/>
      <c r="I123" s="39"/>
      <c r="J123" s="39"/>
    </row>
    <row r="124" spans="1:10" ht="45.75" customHeight="1">
      <c r="A124" s="103" t="s">
        <v>312</v>
      </c>
      <c r="B124" s="103"/>
      <c r="C124" s="103"/>
      <c r="D124" s="103"/>
      <c r="E124" s="103"/>
      <c r="F124" s="103"/>
      <c r="G124" s="39"/>
      <c r="H124" s="39"/>
      <c r="I124" s="39"/>
      <c r="J124" s="39"/>
    </row>
    <row r="125" spans="1:10" ht="24">
      <c r="A125" s="21"/>
      <c r="B125" s="21"/>
      <c r="C125" s="21"/>
      <c r="D125" s="21"/>
      <c r="E125" s="21"/>
      <c r="F125" s="21"/>
      <c r="G125" s="39"/>
      <c r="H125" s="39"/>
      <c r="I125" s="39"/>
      <c r="J125" s="39"/>
    </row>
    <row r="126" spans="1:10" ht="24">
      <c r="A126" s="21"/>
      <c r="B126" s="21"/>
      <c r="C126" s="21"/>
      <c r="D126" s="21"/>
      <c r="E126" s="21"/>
      <c r="F126" s="21"/>
      <c r="G126" s="39"/>
      <c r="H126" s="39"/>
      <c r="I126" s="39"/>
      <c r="J126" s="39"/>
    </row>
    <row r="127" spans="1:10" ht="24">
      <c r="A127" s="21"/>
      <c r="B127" s="21"/>
      <c r="C127" s="21"/>
      <c r="D127" s="21"/>
      <c r="E127" s="21"/>
      <c r="F127" s="21"/>
      <c r="G127" s="39"/>
      <c r="H127" s="39"/>
      <c r="I127" s="39"/>
      <c r="J127" s="39"/>
    </row>
    <row r="128" spans="1:10" ht="24">
      <c r="A128" s="21"/>
      <c r="B128" s="21"/>
      <c r="C128" s="21"/>
      <c r="D128" s="21"/>
      <c r="E128" s="21"/>
      <c r="F128" s="21"/>
      <c r="G128" s="39"/>
      <c r="H128" s="39"/>
      <c r="I128" s="39"/>
      <c r="J128" s="39"/>
    </row>
    <row r="129" spans="1:10" ht="24">
      <c r="A129" s="21"/>
      <c r="B129" s="21"/>
      <c r="C129" s="21"/>
      <c r="D129" s="21"/>
      <c r="E129" s="21"/>
      <c r="F129" s="21"/>
      <c r="G129" s="39"/>
      <c r="H129" s="39"/>
      <c r="I129" s="39"/>
      <c r="J129" s="39"/>
    </row>
    <row r="130" spans="1:10" ht="24">
      <c r="A130" s="21"/>
      <c r="B130" s="21"/>
      <c r="C130" s="21"/>
      <c r="D130" s="21"/>
      <c r="E130" s="21"/>
      <c r="F130" s="21"/>
      <c r="G130" s="39"/>
      <c r="H130" s="39"/>
      <c r="I130" s="39"/>
      <c r="J130" s="39"/>
    </row>
    <row r="131" spans="1:10" ht="24">
      <c r="A131" s="21"/>
      <c r="B131" s="21"/>
      <c r="C131" s="21"/>
      <c r="D131" s="21"/>
      <c r="E131" s="21"/>
      <c r="F131" s="21"/>
      <c r="G131" s="39"/>
      <c r="H131" s="39"/>
      <c r="I131" s="39"/>
      <c r="J131" s="39"/>
    </row>
    <row r="132" spans="1:10" ht="24">
      <c r="A132" s="21"/>
      <c r="B132" s="21"/>
      <c r="C132" s="21"/>
      <c r="D132" s="21"/>
      <c r="E132" s="21"/>
      <c r="F132" s="21"/>
      <c r="G132" s="39"/>
      <c r="H132" s="39"/>
      <c r="I132" s="39"/>
      <c r="J132" s="39"/>
    </row>
    <row r="133" spans="1:10" ht="24">
      <c r="A133" s="21"/>
      <c r="B133" s="21"/>
      <c r="C133" s="21"/>
      <c r="D133" s="21"/>
      <c r="E133" s="21"/>
      <c r="F133" s="21"/>
      <c r="G133" s="39"/>
      <c r="H133" s="39"/>
      <c r="I133" s="39"/>
      <c r="J133" s="39"/>
    </row>
    <row r="134" spans="1:10" ht="24">
      <c r="A134" s="21"/>
      <c r="B134" s="21"/>
      <c r="C134" s="21"/>
      <c r="D134" s="21"/>
      <c r="E134" s="21"/>
      <c r="F134" s="21"/>
      <c r="G134" s="39"/>
      <c r="H134" s="39"/>
      <c r="I134" s="39"/>
      <c r="J134" s="39"/>
    </row>
    <row r="135" spans="1:10" ht="24">
      <c r="A135" s="21"/>
      <c r="B135" s="21"/>
      <c r="C135" s="21"/>
      <c r="D135" s="21"/>
      <c r="E135" s="21"/>
      <c r="F135" s="21"/>
      <c r="G135" s="39"/>
      <c r="H135" s="39"/>
      <c r="I135" s="39"/>
      <c r="J135" s="39"/>
    </row>
    <row r="136" spans="1:10" ht="24">
      <c r="A136" s="21"/>
      <c r="B136" s="21"/>
      <c r="C136" s="21"/>
      <c r="D136" s="21"/>
      <c r="E136" s="21"/>
      <c r="F136" s="21"/>
      <c r="G136" s="39"/>
      <c r="H136" s="39"/>
      <c r="I136" s="39"/>
      <c r="J136" s="39"/>
    </row>
    <row r="137" spans="1:10" ht="24">
      <c r="A137" s="57"/>
      <c r="B137" s="52" t="s">
        <v>161</v>
      </c>
      <c r="C137" s="36"/>
      <c r="D137" s="52" t="s">
        <v>5</v>
      </c>
      <c r="E137" s="58">
        <f>SUM(E138+E151)</f>
        <v>37000</v>
      </c>
      <c r="F137" s="54" t="s">
        <v>6</v>
      </c>
      <c r="G137" s="36"/>
      <c r="H137" s="36"/>
      <c r="I137" s="36"/>
      <c r="J137" s="36"/>
    </row>
    <row r="138" spans="1:10" s="11" customFormat="1" ht="48">
      <c r="A138" s="65"/>
      <c r="B138" s="65"/>
      <c r="C138" s="65" t="s">
        <v>162</v>
      </c>
      <c r="D138" s="44" t="s">
        <v>7</v>
      </c>
      <c r="E138" s="45">
        <v>32000</v>
      </c>
      <c r="F138" s="46" t="s">
        <v>6</v>
      </c>
      <c r="G138" s="44"/>
      <c r="H138" s="44"/>
      <c r="I138" s="44"/>
      <c r="J138" s="44"/>
    </row>
    <row r="139" spans="1:10" s="11" customFormat="1" ht="48">
      <c r="A139" s="65"/>
      <c r="B139" s="65"/>
      <c r="C139" s="65" t="s">
        <v>163</v>
      </c>
      <c r="D139" s="44"/>
      <c r="E139" s="45"/>
      <c r="F139" s="46"/>
      <c r="G139" s="44"/>
      <c r="H139" s="44"/>
      <c r="I139" s="44"/>
      <c r="J139" s="44"/>
    </row>
    <row r="140" spans="1:10" ht="42.75" customHeight="1">
      <c r="A140" s="101" t="s">
        <v>373</v>
      </c>
      <c r="B140" s="101"/>
      <c r="C140" s="101"/>
      <c r="D140" s="101"/>
      <c r="E140" s="101"/>
      <c r="F140" s="101"/>
      <c r="G140" s="39"/>
      <c r="H140" s="39"/>
      <c r="I140" s="39"/>
      <c r="J140" s="39"/>
    </row>
    <row r="141" spans="1:10" ht="24">
      <c r="A141" s="38"/>
      <c r="B141" s="38"/>
      <c r="C141" s="100" t="s">
        <v>164</v>
      </c>
      <c r="D141" s="100"/>
      <c r="E141" s="100"/>
      <c r="F141" s="100"/>
      <c r="G141" s="39"/>
      <c r="H141" s="39"/>
      <c r="I141" s="39"/>
      <c r="J141" s="39"/>
    </row>
    <row r="142" spans="1:10" ht="24">
      <c r="A142" s="38"/>
      <c r="B142" s="38"/>
      <c r="C142" s="100" t="s">
        <v>165</v>
      </c>
      <c r="D142" s="100"/>
      <c r="E142" s="100"/>
      <c r="F142" s="100"/>
      <c r="G142" s="39"/>
      <c r="H142" s="39"/>
      <c r="I142" s="39"/>
      <c r="J142" s="39"/>
    </row>
    <row r="143" spans="1:10" ht="42" customHeight="1">
      <c r="A143" s="38"/>
      <c r="B143" s="38"/>
      <c r="C143" s="100" t="s">
        <v>166</v>
      </c>
      <c r="D143" s="100"/>
      <c r="E143" s="100"/>
      <c r="F143" s="100"/>
      <c r="G143" s="39"/>
      <c r="H143" s="39"/>
      <c r="I143" s="39"/>
      <c r="J143" s="39"/>
    </row>
    <row r="144" spans="1:10" ht="24">
      <c r="A144" s="38"/>
      <c r="B144" s="38"/>
      <c r="C144" s="100" t="s">
        <v>167</v>
      </c>
      <c r="D144" s="100"/>
      <c r="E144" s="100"/>
      <c r="F144" s="100"/>
      <c r="G144" s="39"/>
      <c r="H144" s="39"/>
      <c r="I144" s="39"/>
      <c r="J144" s="39"/>
    </row>
    <row r="145" spans="1:10" ht="24">
      <c r="A145" s="38"/>
      <c r="B145" s="38"/>
      <c r="C145" s="100" t="s">
        <v>168</v>
      </c>
      <c r="D145" s="100"/>
      <c r="E145" s="100"/>
      <c r="F145" s="100"/>
      <c r="G145" s="39"/>
      <c r="H145" s="39"/>
      <c r="I145" s="39"/>
      <c r="J145" s="39"/>
    </row>
    <row r="146" spans="1:10" ht="24">
      <c r="A146" s="38"/>
      <c r="B146" s="38"/>
      <c r="C146" s="100" t="s">
        <v>169</v>
      </c>
      <c r="D146" s="100"/>
      <c r="E146" s="100"/>
      <c r="F146" s="100"/>
      <c r="G146" s="39"/>
      <c r="H146" s="39"/>
      <c r="I146" s="39"/>
      <c r="J146" s="39"/>
    </row>
    <row r="147" spans="1:10" ht="24">
      <c r="A147" s="38"/>
      <c r="B147" s="38"/>
      <c r="C147" s="100" t="s">
        <v>171</v>
      </c>
      <c r="D147" s="100"/>
      <c r="E147" s="100"/>
      <c r="F147" s="100"/>
      <c r="G147" s="39"/>
      <c r="H147" s="39"/>
      <c r="I147" s="39"/>
      <c r="J147" s="39"/>
    </row>
    <row r="148" spans="1:6" s="14" customFormat="1" ht="48.75" customHeight="1">
      <c r="A148" s="98" t="s">
        <v>170</v>
      </c>
      <c r="B148" s="98"/>
      <c r="C148" s="98"/>
      <c r="D148" s="98"/>
      <c r="E148" s="98"/>
      <c r="F148" s="98"/>
    </row>
    <row r="149" spans="1:10" ht="24">
      <c r="A149" s="100" t="s">
        <v>139</v>
      </c>
      <c r="B149" s="100"/>
      <c r="C149" s="100"/>
      <c r="D149" s="100"/>
      <c r="E149" s="100"/>
      <c r="F149" s="100"/>
      <c r="G149" s="39"/>
      <c r="H149" s="39"/>
      <c r="I149" s="39"/>
      <c r="J149" s="39"/>
    </row>
    <row r="150" spans="1:10" ht="45.75" customHeight="1">
      <c r="A150" s="103" t="s">
        <v>276</v>
      </c>
      <c r="B150" s="103"/>
      <c r="C150" s="103"/>
      <c r="D150" s="103"/>
      <c r="E150" s="103"/>
      <c r="F150" s="103"/>
      <c r="G150" s="39"/>
      <c r="H150" s="39"/>
      <c r="I150" s="39"/>
      <c r="J150" s="39"/>
    </row>
    <row r="151" spans="1:10" s="11" customFormat="1" ht="24">
      <c r="A151" s="52"/>
      <c r="B151" s="52" t="s">
        <v>172</v>
      </c>
      <c r="C151" s="91"/>
      <c r="D151" s="52" t="s">
        <v>7</v>
      </c>
      <c r="E151" s="88">
        <v>5000</v>
      </c>
      <c r="F151" s="54" t="s">
        <v>6</v>
      </c>
      <c r="G151" s="52"/>
      <c r="H151" s="52"/>
      <c r="I151" s="88"/>
      <c r="J151" s="54"/>
    </row>
    <row r="152" spans="1:10" ht="24">
      <c r="A152" s="102" t="s">
        <v>374</v>
      </c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ht="22.5" customHeight="1">
      <c r="A153" s="43"/>
      <c r="B153" s="100" t="s">
        <v>173</v>
      </c>
      <c r="C153" s="100"/>
      <c r="D153" s="100"/>
      <c r="E153" s="100"/>
      <c r="F153" s="100"/>
      <c r="G153" s="100"/>
      <c r="H153" s="100"/>
      <c r="I153" s="100"/>
      <c r="J153" s="100"/>
    </row>
    <row r="154" spans="1:10" ht="24">
      <c r="A154" s="43"/>
      <c r="B154" s="100" t="s">
        <v>174</v>
      </c>
      <c r="C154" s="100"/>
      <c r="D154" s="100"/>
      <c r="E154" s="100"/>
      <c r="F154" s="100"/>
      <c r="G154" s="100"/>
      <c r="H154" s="100"/>
      <c r="I154" s="100"/>
      <c r="J154" s="100"/>
    </row>
    <row r="155" spans="1:10" ht="24">
      <c r="A155" s="38"/>
      <c r="B155" s="38"/>
      <c r="C155" s="100" t="s">
        <v>171</v>
      </c>
      <c r="D155" s="100"/>
      <c r="E155" s="100"/>
      <c r="F155" s="100"/>
      <c r="G155" s="39"/>
      <c r="H155" s="39"/>
      <c r="I155" s="39"/>
      <c r="J155" s="39"/>
    </row>
    <row r="156" spans="1:10" ht="41.25" customHeight="1">
      <c r="A156" s="100" t="s">
        <v>170</v>
      </c>
      <c r="B156" s="100"/>
      <c r="C156" s="100"/>
      <c r="D156" s="100"/>
      <c r="E156" s="100"/>
      <c r="F156" s="100"/>
      <c r="G156" s="38"/>
      <c r="H156" s="38"/>
      <c r="I156" s="38"/>
      <c r="J156" s="38"/>
    </row>
    <row r="157" spans="1:10" ht="24">
      <c r="A157" s="100" t="s">
        <v>139</v>
      </c>
      <c r="B157" s="100"/>
      <c r="C157" s="100"/>
      <c r="D157" s="100"/>
      <c r="E157" s="100"/>
      <c r="F157" s="100"/>
      <c r="G157" s="100"/>
      <c r="H157" s="100"/>
      <c r="I157" s="100"/>
      <c r="J157" s="100"/>
    </row>
    <row r="158" spans="1:10" s="11" customFormat="1" ht="37.5" customHeight="1">
      <c r="A158" s="100" t="s">
        <v>175</v>
      </c>
      <c r="B158" s="100"/>
      <c r="C158" s="100"/>
      <c r="D158" s="100"/>
      <c r="E158" s="100"/>
      <c r="F158" s="100"/>
      <c r="G158" s="43"/>
      <c r="H158" s="43"/>
      <c r="I158" s="43"/>
      <c r="J158" s="43"/>
    </row>
    <row r="159" spans="1:6" ht="24">
      <c r="A159" s="21"/>
      <c r="B159" s="22"/>
      <c r="C159" s="22"/>
      <c r="D159" s="22"/>
      <c r="E159" s="22"/>
      <c r="F159" s="22"/>
    </row>
    <row r="160" spans="1:6" ht="24">
      <c r="A160" s="21"/>
      <c r="B160" s="22"/>
      <c r="C160" s="22"/>
      <c r="D160" s="22"/>
      <c r="E160" s="22"/>
      <c r="F160" s="22"/>
    </row>
    <row r="161" spans="1:6" ht="24">
      <c r="A161" s="21"/>
      <c r="B161" s="22"/>
      <c r="C161" s="22"/>
      <c r="D161" s="22"/>
      <c r="E161" s="22"/>
      <c r="F161" s="22"/>
    </row>
    <row r="162" spans="1:6" ht="24">
      <c r="A162" s="21"/>
      <c r="B162" s="22"/>
      <c r="C162" s="22"/>
      <c r="D162" s="22"/>
      <c r="E162" s="22"/>
      <c r="F162" s="22"/>
    </row>
    <row r="163" spans="1:6" ht="24">
      <c r="A163" s="21"/>
      <c r="B163" s="22"/>
      <c r="C163" s="22"/>
      <c r="D163" s="22"/>
      <c r="E163" s="22"/>
      <c r="F163" s="22"/>
    </row>
    <row r="164" spans="1:6" ht="24">
      <c r="A164" s="21"/>
      <c r="B164" s="22"/>
      <c r="C164" s="22"/>
      <c r="D164" s="22"/>
      <c r="E164" s="22"/>
      <c r="F164" s="22"/>
    </row>
    <row r="165" spans="1:10" s="11" customFormat="1" ht="27.75">
      <c r="A165" s="108" t="s">
        <v>29</v>
      </c>
      <c r="B165" s="108"/>
      <c r="C165" s="108"/>
      <c r="D165" s="8" t="s">
        <v>5</v>
      </c>
      <c r="E165" s="9">
        <f>SUM(E166+E177+E273)</f>
        <v>24206200</v>
      </c>
      <c r="F165" s="10" t="s">
        <v>6</v>
      </c>
      <c r="G165" s="1"/>
      <c r="H165" s="1"/>
      <c r="I165" s="1"/>
      <c r="J165" s="1"/>
    </row>
    <row r="166" spans="1:10" ht="27.75">
      <c r="A166" s="8"/>
      <c r="B166" s="11" t="s">
        <v>48</v>
      </c>
      <c r="C166" s="11"/>
      <c r="D166" s="11" t="s">
        <v>5</v>
      </c>
      <c r="E166" s="12">
        <f>SUM(E167+E173)</f>
        <v>11094000</v>
      </c>
      <c r="F166" s="13" t="s">
        <v>6</v>
      </c>
      <c r="G166" s="4"/>
      <c r="H166" s="4"/>
      <c r="I166" s="4"/>
      <c r="J166" s="4"/>
    </row>
    <row r="167" spans="1:10" s="11" customFormat="1" ht="27.75">
      <c r="A167" s="14"/>
      <c r="B167" s="15" t="s">
        <v>77</v>
      </c>
      <c r="C167" s="1"/>
      <c r="D167" s="15" t="s">
        <v>5</v>
      </c>
      <c r="E167" s="17">
        <f>SUM(E168+E171)</f>
        <v>9027800</v>
      </c>
      <c r="F167" s="18" t="s">
        <v>6</v>
      </c>
      <c r="G167" s="4"/>
      <c r="H167" s="4"/>
      <c r="I167" s="4"/>
      <c r="J167" s="4"/>
    </row>
    <row r="168" spans="1:6" ht="24">
      <c r="A168" s="11"/>
      <c r="B168" s="11"/>
      <c r="C168" s="11" t="s">
        <v>83</v>
      </c>
      <c r="D168" s="11" t="s">
        <v>7</v>
      </c>
      <c r="E168" s="23">
        <v>8931800</v>
      </c>
      <c r="F168" s="13" t="s">
        <v>6</v>
      </c>
    </row>
    <row r="169" spans="1:6" s="11" customFormat="1" ht="69" customHeight="1">
      <c r="A169" s="103" t="s">
        <v>89</v>
      </c>
      <c r="B169" s="104"/>
      <c r="C169" s="104"/>
      <c r="D169" s="104"/>
      <c r="E169" s="104"/>
      <c r="F169" s="104"/>
    </row>
    <row r="170" spans="1:6" ht="54" customHeight="1">
      <c r="A170" s="106" t="s">
        <v>354</v>
      </c>
      <c r="B170" s="104"/>
      <c r="C170" s="104"/>
      <c r="D170" s="104"/>
      <c r="E170" s="104"/>
      <c r="F170" s="104"/>
    </row>
    <row r="171" spans="1:10" s="11" customFormat="1" ht="24">
      <c r="A171" s="33"/>
      <c r="B171" s="33"/>
      <c r="C171" s="33" t="s">
        <v>67</v>
      </c>
      <c r="D171" s="11" t="s">
        <v>7</v>
      </c>
      <c r="E171" s="23">
        <v>96000</v>
      </c>
      <c r="F171" s="13" t="s">
        <v>6</v>
      </c>
      <c r="G171" s="1"/>
      <c r="H171" s="1"/>
      <c r="I171" s="1"/>
      <c r="J171" s="1"/>
    </row>
    <row r="172" spans="1:10" ht="92.25" customHeight="1">
      <c r="A172" s="103" t="s">
        <v>101</v>
      </c>
      <c r="B172" s="103"/>
      <c r="C172" s="103"/>
      <c r="D172" s="103"/>
      <c r="E172" s="103"/>
      <c r="F172" s="103"/>
      <c r="G172" s="11"/>
      <c r="H172" s="11"/>
      <c r="I172" s="11"/>
      <c r="J172" s="11"/>
    </row>
    <row r="173" spans="2:6" ht="24">
      <c r="B173" s="11" t="s">
        <v>10</v>
      </c>
      <c r="D173" s="11" t="s">
        <v>5</v>
      </c>
      <c r="E173" s="23">
        <f>SUM(E174)</f>
        <v>2066200</v>
      </c>
      <c r="F173" s="13" t="s">
        <v>6</v>
      </c>
    </row>
    <row r="174" spans="1:10" ht="24">
      <c r="A174" s="70"/>
      <c r="B174" s="70"/>
      <c r="C174" s="71" t="s">
        <v>11</v>
      </c>
      <c r="D174" s="71" t="s">
        <v>7</v>
      </c>
      <c r="E174" s="72">
        <v>2066200</v>
      </c>
      <c r="F174" s="73" t="s">
        <v>6</v>
      </c>
      <c r="G174" s="11"/>
      <c r="H174" s="11"/>
      <c r="I174" s="11"/>
      <c r="J174" s="11"/>
    </row>
    <row r="175" spans="1:6" ht="63.75" customHeight="1">
      <c r="A175" s="103" t="s">
        <v>93</v>
      </c>
      <c r="B175" s="104"/>
      <c r="C175" s="104"/>
      <c r="D175" s="104"/>
      <c r="E175" s="104"/>
      <c r="F175" s="104"/>
    </row>
    <row r="176" spans="1:10" s="11" customFormat="1" ht="49.5" customHeight="1">
      <c r="A176" s="106" t="s">
        <v>351</v>
      </c>
      <c r="B176" s="104"/>
      <c r="C176" s="104"/>
      <c r="D176" s="104"/>
      <c r="E176" s="104"/>
      <c r="F176" s="104"/>
      <c r="G176" s="1"/>
      <c r="H176" s="1"/>
      <c r="I176" s="1"/>
      <c r="J176" s="1"/>
    </row>
    <row r="177" spans="1:6" ht="27.75">
      <c r="A177" s="24"/>
      <c r="B177" s="25" t="s">
        <v>14</v>
      </c>
      <c r="C177" s="26"/>
      <c r="D177" s="25" t="s">
        <v>5</v>
      </c>
      <c r="E177" s="27">
        <f>SUM(E178+E260)</f>
        <v>12418200</v>
      </c>
      <c r="F177" s="28" t="s">
        <v>6</v>
      </c>
    </row>
    <row r="178" spans="1:10" s="11" customFormat="1" ht="27.75">
      <c r="A178" s="24"/>
      <c r="B178" s="25" t="s">
        <v>53</v>
      </c>
      <c r="C178" s="26"/>
      <c r="D178" s="25" t="s">
        <v>5</v>
      </c>
      <c r="E178" s="27">
        <f>SUM(E179+E186+E239)</f>
        <v>11901200</v>
      </c>
      <c r="F178" s="28" t="s">
        <v>6</v>
      </c>
      <c r="G178" s="1"/>
      <c r="H178" s="1"/>
      <c r="I178" s="1"/>
      <c r="J178" s="1"/>
    </row>
    <row r="179" spans="2:6" ht="24">
      <c r="B179" s="11" t="s">
        <v>15</v>
      </c>
      <c r="D179" s="11" t="s">
        <v>5</v>
      </c>
      <c r="E179" s="23">
        <f>SUM(E180+E182++E184)</f>
        <v>609200</v>
      </c>
      <c r="F179" s="13" t="s">
        <v>6</v>
      </c>
    </row>
    <row r="180" spans="3:10" s="11" customFormat="1" ht="24">
      <c r="C180" s="11" t="s">
        <v>16</v>
      </c>
      <c r="D180" s="11" t="s">
        <v>7</v>
      </c>
      <c r="E180" s="23">
        <v>230000</v>
      </c>
      <c r="F180" s="13" t="s">
        <v>6</v>
      </c>
      <c r="G180" s="1"/>
      <c r="H180" s="1"/>
      <c r="I180" s="1"/>
      <c r="J180" s="1"/>
    </row>
    <row r="181" spans="1:6" ht="45" customHeight="1">
      <c r="A181" s="103" t="s">
        <v>96</v>
      </c>
      <c r="B181" s="103"/>
      <c r="C181" s="103"/>
      <c r="D181" s="103"/>
      <c r="E181" s="103"/>
      <c r="F181" s="103"/>
    </row>
    <row r="182" spans="1:10" s="4" customFormat="1" ht="27.75">
      <c r="A182" s="11"/>
      <c r="B182" s="11"/>
      <c r="C182" s="11" t="s">
        <v>17</v>
      </c>
      <c r="D182" s="11" t="s">
        <v>7</v>
      </c>
      <c r="E182" s="23">
        <v>264000</v>
      </c>
      <c r="F182" s="13" t="s">
        <v>6</v>
      </c>
      <c r="G182" s="1"/>
      <c r="H182" s="1"/>
      <c r="I182" s="1"/>
      <c r="J182" s="1"/>
    </row>
    <row r="183" spans="1:6" ht="24">
      <c r="A183" s="103" t="s">
        <v>97</v>
      </c>
      <c r="B183" s="103"/>
      <c r="C183" s="103"/>
      <c r="D183" s="103"/>
      <c r="E183" s="103"/>
      <c r="F183" s="103"/>
    </row>
    <row r="184" spans="1:10" s="16" customFormat="1" ht="24">
      <c r="A184" s="11"/>
      <c r="B184" s="11"/>
      <c r="C184" s="11" t="s">
        <v>18</v>
      </c>
      <c r="D184" s="11" t="s">
        <v>7</v>
      </c>
      <c r="E184" s="23">
        <v>115200</v>
      </c>
      <c r="F184" s="13" t="s">
        <v>6</v>
      </c>
      <c r="G184" s="1"/>
      <c r="H184" s="1"/>
      <c r="I184" s="1"/>
      <c r="J184" s="1"/>
    </row>
    <row r="185" spans="1:10" s="11" customFormat="1" ht="42" customHeight="1">
      <c r="A185" s="103" t="s">
        <v>98</v>
      </c>
      <c r="B185" s="103"/>
      <c r="C185" s="103"/>
      <c r="D185" s="103"/>
      <c r="E185" s="103"/>
      <c r="F185" s="103"/>
      <c r="G185" s="1"/>
      <c r="H185" s="1"/>
      <c r="I185" s="1"/>
      <c r="J185" s="1"/>
    </row>
    <row r="186" spans="2:6" ht="22.5" customHeight="1">
      <c r="B186" s="11" t="s">
        <v>19</v>
      </c>
      <c r="D186" s="11" t="s">
        <v>5</v>
      </c>
      <c r="E186" s="23">
        <f>SUM(E187+E236+E217)</f>
        <v>942000</v>
      </c>
      <c r="F186" s="13" t="s">
        <v>6</v>
      </c>
    </row>
    <row r="187" spans="2:7" ht="20.25" customHeight="1">
      <c r="B187" s="11" t="s">
        <v>55</v>
      </c>
      <c r="D187" s="11" t="s">
        <v>5</v>
      </c>
      <c r="E187" s="23">
        <f>SUM(E188+E190+E192+E194)</f>
        <v>442000</v>
      </c>
      <c r="F187" s="13" t="s">
        <v>6</v>
      </c>
      <c r="G187" s="31"/>
    </row>
    <row r="188" spans="3:8" s="11" customFormat="1" ht="24">
      <c r="C188" s="11" t="s">
        <v>395</v>
      </c>
      <c r="D188" s="11" t="s">
        <v>7</v>
      </c>
      <c r="E188" s="23">
        <v>100000</v>
      </c>
      <c r="F188" s="13" t="s">
        <v>6</v>
      </c>
      <c r="H188" s="97">
        <f>E187-442000</f>
        <v>0</v>
      </c>
    </row>
    <row r="189" spans="1:10" s="11" customFormat="1" ht="46.5" customHeight="1">
      <c r="A189" s="103" t="s">
        <v>396</v>
      </c>
      <c r="B189" s="103"/>
      <c r="C189" s="103"/>
      <c r="D189" s="103"/>
      <c r="E189" s="103"/>
      <c r="F189" s="103"/>
      <c r="G189" s="1"/>
      <c r="H189" s="1"/>
      <c r="I189" s="1"/>
      <c r="J189" s="1"/>
    </row>
    <row r="190" spans="1:6" s="11" customFormat="1" ht="24">
      <c r="A190" s="33"/>
      <c r="B190" s="33"/>
      <c r="C190" s="96" t="s">
        <v>397</v>
      </c>
      <c r="D190" s="11" t="s">
        <v>7</v>
      </c>
      <c r="E190" s="23">
        <v>100000</v>
      </c>
      <c r="F190" s="13" t="s">
        <v>6</v>
      </c>
    </row>
    <row r="191" spans="1:6" s="11" customFormat="1" ht="43.5" customHeight="1">
      <c r="A191" s="98" t="s">
        <v>398</v>
      </c>
      <c r="B191" s="98"/>
      <c r="C191" s="98"/>
      <c r="D191" s="98"/>
      <c r="E191" s="98"/>
      <c r="F191" s="98"/>
    </row>
    <row r="192" spans="1:6" s="11" customFormat="1" ht="24">
      <c r="A192" s="33"/>
      <c r="B192" s="33"/>
      <c r="C192" s="96" t="s">
        <v>399</v>
      </c>
      <c r="D192" s="11" t="s">
        <v>7</v>
      </c>
      <c r="E192" s="23">
        <v>42000</v>
      </c>
      <c r="F192" s="13" t="s">
        <v>6</v>
      </c>
    </row>
    <row r="193" spans="1:6" ht="24">
      <c r="A193" s="99" t="s">
        <v>400</v>
      </c>
      <c r="B193" s="99"/>
      <c r="C193" s="99"/>
      <c r="D193" s="99"/>
      <c r="E193" s="99"/>
      <c r="F193" s="99"/>
    </row>
    <row r="194" spans="1:7" s="11" customFormat="1" ht="24">
      <c r="A194" s="33"/>
      <c r="B194" s="33"/>
      <c r="C194" s="96" t="s">
        <v>401</v>
      </c>
      <c r="D194" s="11" t="s">
        <v>7</v>
      </c>
      <c r="E194" s="23">
        <v>200000</v>
      </c>
      <c r="F194" s="13" t="s">
        <v>6</v>
      </c>
      <c r="G194" s="33"/>
    </row>
    <row r="195" spans="1:10" s="4" customFormat="1" ht="27.75">
      <c r="A195" s="98" t="s">
        <v>402</v>
      </c>
      <c r="B195" s="98"/>
      <c r="C195" s="98"/>
      <c r="D195" s="98"/>
      <c r="E195" s="98"/>
      <c r="F195" s="98"/>
      <c r="G195" s="1"/>
      <c r="H195" s="1"/>
      <c r="I195" s="1"/>
      <c r="J195" s="1"/>
    </row>
    <row r="196" spans="1:10" s="4" customFormat="1" ht="45.75" customHeight="1">
      <c r="A196" s="21"/>
      <c r="B196" s="21"/>
      <c r="C196" s="98" t="s">
        <v>403</v>
      </c>
      <c r="D196" s="98"/>
      <c r="E196" s="98"/>
      <c r="F196" s="98"/>
      <c r="G196" s="1"/>
      <c r="H196" s="1"/>
      <c r="I196" s="1"/>
      <c r="J196" s="1"/>
    </row>
    <row r="197" spans="1:6" ht="24">
      <c r="A197" s="21"/>
      <c r="B197" s="21"/>
      <c r="C197" s="14" t="s">
        <v>404</v>
      </c>
      <c r="D197" s="21"/>
      <c r="E197" s="21"/>
      <c r="F197" s="21"/>
    </row>
    <row r="198" spans="1:10" s="11" customFormat="1" ht="24">
      <c r="A198" s="14" t="s">
        <v>355</v>
      </c>
      <c r="B198" s="21"/>
      <c r="C198" s="1"/>
      <c r="D198" s="21"/>
      <c r="E198" s="21"/>
      <c r="F198" s="21"/>
      <c r="G198" s="1"/>
      <c r="H198" s="1"/>
      <c r="I198" s="1"/>
      <c r="J198" s="1"/>
    </row>
    <row r="199" spans="1:6" ht="27.75" customHeight="1">
      <c r="A199" s="31" t="s">
        <v>307</v>
      </c>
      <c r="B199" s="31"/>
      <c r="C199" s="31"/>
      <c r="D199" s="31"/>
      <c r="E199" s="31"/>
      <c r="F199" s="31"/>
    </row>
    <row r="200" spans="1:6" ht="24">
      <c r="A200" s="31"/>
      <c r="B200" s="31"/>
      <c r="C200" s="31"/>
      <c r="D200" s="31"/>
      <c r="E200" s="31"/>
      <c r="F200" s="31"/>
    </row>
    <row r="201" spans="1:6" ht="24">
      <c r="A201" s="31"/>
      <c r="B201" s="31"/>
      <c r="C201" s="31"/>
      <c r="D201" s="31"/>
      <c r="E201" s="31"/>
      <c r="F201" s="31"/>
    </row>
    <row r="202" spans="1:6" ht="24">
      <c r="A202" s="31"/>
      <c r="B202" s="31"/>
      <c r="C202" s="31"/>
      <c r="D202" s="31"/>
      <c r="E202" s="31"/>
      <c r="F202" s="31"/>
    </row>
    <row r="203" spans="1:6" ht="24">
      <c r="A203" s="31"/>
      <c r="B203" s="31"/>
      <c r="C203" s="31"/>
      <c r="D203" s="31"/>
      <c r="E203" s="31"/>
      <c r="F203" s="31"/>
    </row>
    <row r="204" spans="1:6" ht="24">
      <c r="A204" s="31"/>
      <c r="B204" s="31"/>
      <c r="C204" s="31"/>
      <c r="D204" s="31"/>
      <c r="E204" s="31"/>
      <c r="F204" s="31"/>
    </row>
    <row r="205" spans="1:6" ht="24">
      <c r="A205" s="31"/>
      <c r="B205" s="31"/>
      <c r="C205" s="31"/>
      <c r="D205" s="31"/>
      <c r="E205" s="31"/>
      <c r="F205" s="31"/>
    </row>
    <row r="206" spans="1:6" ht="24">
      <c r="A206" s="31"/>
      <c r="B206" s="31"/>
      <c r="C206" s="31"/>
      <c r="D206" s="31"/>
      <c r="E206" s="31"/>
      <c r="F206" s="31"/>
    </row>
    <row r="207" spans="1:6" ht="24">
      <c r="A207" s="31"/>
      <c r="B207" s="31"/>
      <c r="C207" s="31"/>
      <c r="D207" s="31"/>
      <c r="E207" s="31"/>
      <c r="F207" s="31"/>
    </row>
    <row r="208" spans="1:6" ht="24">
      <c r="A208" s="31"/>
      <c r="B208" s="31"/>
      <c r="C208" s="31"/>
      <c r="D208" s="31"/>
      <c r="E208" s="31"/>
      <c r="F208" s="31"/>
    </row>
    <row r="209" spans="1:6" ht="24">
      <c r="A209" s="31"/>
      <c r="B209" s="31"/>
      <c r="C209" s="31"/>
      <c r="D209" s="31"/>
      <c r="E209" s="31"/>
      <c r="F209" s="31"/>
    </row>
    <row r="210" spans="1:6" ht="24">
      <c r="A210" s="31"/>
      <c r="B210" s="31"/>
      <c r="C210" s="31"/>
      <c r="D210" s="31"/>
      <c r="E210" s="31"/>
      <c r="F210" s="31"/>
    </row>
    <row r="211" spans="1:6" ht="24">
      <c r="A211" s="31"/>
      <c r="B211" s="31"/>
      <c r="C211" s="31"/>
      <c r="D211" s="31"/>
      <c r="E211" s="31"/>
      <c r="F211" s="31"/>
    </row>
    <row r="212" spans="1:6" ht="24">
      <c r="A212" s="31"/>
      <c r="B212" s="31"/>
      <c r="C212" s="31"/>
      <c r="D212" s="31"/>
      <c r="E212" s="31"/>
      <c r="F212" s="31"/>
    </row>
    <row r="213" spans="1:6" ht="24">
      <c r="A213" s="31"/>
      <c r="B213" s="31"/>
      <c r="C213" s="31"/>
      <c r="D213" s="31"/>
      <c r="E213" s="31"/>
      <c r="F213" s="31"/>
    </row>
    <row r="214" spans="1:6" ht="24">
      <c r="A214" s="31"/>
      <c r="B214" s="31"/>
      <c r="C214" s="31"/>
      <c r="D214" s="31"/>
      <c r="E214" s="31"/>
      <c r="F214" s="31"/>
    </row>
    <row r="215" spans="1:6" ht="24">
      <c r="A215" s="31"/>
      <c r="B215" s="31"/>
      <c r="C215" s="31"/>
      <c r="D215" s="31"/>
      <c r="E215" s="31"/>
      <c r="F215" s="31"/>
    </row>
    <row r="216" spans="2:5" ht="24">
      <c r="B216" s="11" t="s">
        <v>20</v>
      </c>
      <c r="D216" s="29"/>
      <c r="E216" s="30"/>
    </row>
    <row r="217" spans="4:6" ht="24">
      <c r="D217" s="11" t="s">
        <v>5</v>
      </c>
      <c r="E217" s="23">
        <f>SUM(E219)</f>
        <v>200000</v>
      </c>
      <c r="F217" s="13" t="s">
        <v>6</v>
      </c>
    </row>
    <row r="218" spans="3:10" s="11" customFormat="1" ht="24">
      <c r="C218" s="111" t="s">
        <v>356</v>
      </c>
      <c r="D218" s="111"/>
      <c r="E218" s="111"/>
      <c r="F218" s="111"/>
      <c r="G218" s="1"/>
      <c r="H218" s="1"/>
      <c r="I218" s="1"/>
      <c r="J218" s="1"/>
    </row>
    <row r="219" spans="1:6" ht="19.5" customHeight="1">
      <c r="A219" s="11" t="s">
        <v>357</v>
      </c>
      <c r="B219" s="11"/>
      <c r="C219" s="11"/>
      <c r="D219" s="11" t="s">
        <v>7</v>
      </c>
      <c r="E219" s="23">
        <v>200000</v>
      </c>
      <c r="F219" s="13" t="s">
        <v>6</v>
      </c>
    </row>
    <row r="220" spans="1:10" s="11" customFormat="1" ht="24">
      <c r="A220" s="103" t="s">
        <v>102</v>
      </c>
      <c r="B220" s="103"/>
      <c r="C220" s="103"/>
      <c r="D220" s="103"/>
      <c r="E220" s="103"/>
      <c r="F220" s="103"/>
      <c r="G220" s="1"/>
      <c r="H220" s="1"/>
      <c r="I220" s="1"/>
      <c r="J220" s="1"/>
    </row>
    <row r="221" spans="1:10" s="11" customFormat="1" ht="24">
      <c r="A221" s="14"/>
      <c r="B221" s="21"/>
      <c r="C221" s="14" t="s">
        <v>72</v>
      </c>
      <c r="D221" s="21"/>
      <c r="E221" s="21"/>
      <c r="F221" s="21"/>
      <c r="G221" s="1"/>
      <c r="H221" s="1"/>
      <c r="I221" s="1"/>
      <c r="J221" s="1"/>
    </row>
    <row r="222" spans="1:6" ht="24">
      <c r="A222" s="14" t="s">
        <v>68</v>
      </c>
      <c r="B222" s="21"/>
      <c r="D222" s="21"/>
      <c r="E222" s="21"/>
      <c r="F222" s="21"/>
    </row>
    <row r="223" spans="1:6" ht="24">
      <c r="A223" s="14"/>
      <c r="B223" s="21"/>
      <c r="C223" s="110" t="s">
        <v>69</v>
      </c>
      <c r="D223" s="110"/>
      <c r="E223" s="110"/>
      <c r="F223" s="110"/>
    </row>
    <row r="224" spans="1:10" s="11" customFormat="1" ht="24">
      <c r="A224" s="14"/>
      <c r="B224" s="21"/>
      <c r="C224" s="110" t="s">
        <v>70</v>
      </c>
      <c r="D224" s="110"/>
      <c r="E224" s="110"/>
      <c r="F224" s="110"/>
      <c r="G224" s="1"/>
      <c r="H224" s="1"/>
      <c r="I224" s="1"/>
      <c r="J224" s="1"/>
    </row>
    <row r="225" spans="1:4" ht="24">
      <c r="A225" s="31" t="s">
        <v>379</v>
      </c>
      <c r="B225" s="31"/>
      <c r="C225" s="31"/>
      <c r="D225" s="31"/>
    </row>
    <row r="226" spans="1:10" s="11" customFormat="1" ht="24">
      <c r="A226" s="31" t="s">
        <v>380</v>
      </c>
      <c r="B226" s="31"/>
      <c r="C226" s="31"/>
      <c r="D226" s="31"/>
      <c r="G226" s="1"/>
      <c r="H226" s="1"/>
      <c r="I226" s="1"/>
      <c r="J226" s="1"/>
    </row>
    <row r="227" spans="1:10" ht="24" customHeight="1">
      <c r="A227" s="31" t="s">
        <v>381</v>
      </c>
      <c r="B227" s="31"/>
      <c r="C227" s="31"/>
      <c r="D227" s="31"/>
      <c r="G227" s="11"/>
      <c r="H227" s="11"/>
      <c r="I227" s="11"/>
      <c r="J227" s="11"/>
    </row>
    <row r="228" spans="1:10" s="11" customFormat="1" ht="24">
      <c r="A228" s="31" t="s">
        <v>382</v>
      </c>
      <c r="B228" s="31"/>
      <c r="C228" s="31"/>
      <c r="D228" s="31"/>
      <c r="G228" s="1"/>
      <c r="H228" s="1"/>
      <c r="I228" s="1"/>
      <c r="J228" s="1"/>
    </row>
    <row r="229" spans="1:4" ht="24">
      <c r="A229" s="31" t="s">
        <v>383</v>
      </c>
      <c r="B229" s="31"/>
      <c r="C229" s="31"/>
      <c r="D229" s="31"/>
    </row>
    <row r="230" spans="1:6" s="11" customFormat="1" ht="24">
      <c r="A230" s="31" t="s">
        <v>384</v>
      </c>
      <c r="B230" s="21"/>
      <c r="D230" s="31"/>
      <c r="E230" s="31"/>
      <c r="F230" s="31"/>
    </row>
    <row r="231" spans="1:6" ht="24">
      <c r="A231" s="31" t="s">
        <v>385</v>
      </c>
      <c r="B231" s="21"/>
      <c r="D231" s="31"/>
      <c r="E231" s="31"/>
      <c r="F231" s="31"/>
    </row>
    <row r="232" spans="1:6" ht="24">
      <c r="A232" s="14"/>
      <c r="B232" s="21" t="s">
        <v>86</v>
      </c>
      <c r="C232" s="31" t="s">
        <v>87</v>
      </c>
      <c r="D232" s="31"/>
      <c r="E232" s="31"/>
      <c r="F232" s="31"/>
    </row>
    <row r="233" spans="1:6" s="11" customFormat="1" ht="24">
      <c r="A233" s="31" t="s">
        <v>88</v>
      </c>
      <c r="B233" s="21"/>
      <c r="D233" s="31"/>
      <c r="E233" s="31"/>
      <c r="F233" s="31"/>
    </row>
    <row r="234" spans="1:6" ht="20.25" customHeight="1">
      <c r="A234" s="14"/>
      <c r="B234" s="21" t="s">
        <v>86</v>
      </c>
      <c r="C234" s="31" t="s">
        <v>386</v>
      </c>
      <c r="D234" s="31"/>
      <c r="E234" s="31"/>
      <c r="F234" s="31"/>
    </row>
    <row r="235" spans="1:10" ht="24">
      <c r="A235" s="14" t="s">
        <v>387</v>
      </c>
      <c r="B235" s="21"/>
      <c r="C235" s="31"/>
      <c r="D235" s="31"/>
      <c r="E235" s="31"/>
      <c r="F235" s="31"/>
      <c r="G235" s="11"/>
      <c r="H235" s="11"/>
      <c r="I235" s="11"/>
      <c r="J235" s="11"/>
    </row>
    <row r="236" spans="1:10" s="11" customFormat="1" ht="24">
      <c r="A236" s="14"/>
      <c r="B236" s="25" t="s">
        <v>56</v>
      </c>
      <c r="C236" s="1"/>
      <c r="D236" s="11" t="s">
        <v>5</v>
      </c>
      <c r="E236" s="23">
        <f>SUM(E237)</f>
        <v>300000</v>
      </c>
      <c r="F236" s="13" t="s">
        <v>6</v>
      </c>
      <c r="G236" s="1"/>
      <c r="H236" s="1"/>
      <c r="I236" s="1"/>
      <c r="J236" s="1"/>
    </row>
    <row r="237" spans="1:10" ht="25.5" customHeight="1">
      <c r="A237" s="11"/>
      <c r="B237" s="11"/>
      <c r="C237" s="11" t="s">
        <v>50</v>
      </c>
      <c r="D237" s="11" t="s">
        <v>7</v>
      </c>
      <c r="E237" s="23">
        <v>300000</v>
      </c>
      <c r="F237" s="13" t="s">
        <v>6</v>
      </c>
      <c r="G237" s="11"/>
      <c r="H237" s="11"/>
      <c r="I237" s="11"/>
      <c r="J237" s="11"/>
    </row>
    <row r="238" spans="1:10" s="11" customFormat="1" ht="24">
      <c r="A238" s="103" t="s">
        <v>100</v>
      </c>
      <c r="B238" s="103"/>
      <c r="C238" s="103"/>
      <c r="D238" s="103"/>
      <c r="E238" s="103"/>
      <c r="F238" s="103"/>
      <c r="G238" s="1"/>
      <c r="H238" s="1"/>
      <c r="I238" s="1"/>
      <c r="J238" s="1"/>
    </row>
    <row r="239" spans="1:6" s="11" customFormat="1" ht="24.75" customHeight="1">
      <c r="A239" s="1"/>
      <c r="B239" s="11" t="s">
        <v>22</v>
      </c>
      <c r="C239" s="1"/>
      <c r="D239" s="11" t="s">
        <v>5</v>
      </c>
      <c r="E239" s="23">
        <f>SUM(E240+E242+E244+E248+E250+E252+E254+E258+E256)</f>
        <v>10350000</v>
      </c>
      <c r="F239" s="13" t="s">
        <v>6</v>
      </c>
    </row>
    <row r="240" spans="3:10" s="11" customFormat="1" ht="24">
      <c r="C240" s="11" t="s">
        <v>31</v>
      </c>
      <c r="D240" s="11" t="s">
        <v>7</v>
      </c>
      <c r="E240" s="23">
        <v>1400000</v>
      </c>
      <c r="F240" s="13" t="s">
        <v>6</v>
      </c>
      <c r="G240" s="1"/>
      <c r="H240" s="1"/>
      <c r="I240" s="1"/>
      <c r="J240" s="1"/>
    </row>
    <row r="241" spans="1:10" s="4" customFormat="1" ht="48" customHeight="1">
      <c r="A241" s="103" t="s">
        <v>103</v>
      </c>
      <c r="B241" s="103"/>
      <c r="C241" s="103"/>
      <c r="D241" s="103"/>
      <c r="E241" s="103"/>
      <c r="F241" s="103"/>
      <c r="G241" s="11"/>
      <c r="H241" s="11"/>
      <c r="I241" s="11"/>
      <c r="J241" s="11"/>
    </row>
    <row r="242" spans="1:6" ht="24">
      <c r="A242" s="11"/>
      <c r="B242" s="11"/>
      <c r="C242" s="11" t="s">
        <v>32</v>
      </c>
      <c r="D242" s="11" t="s">
        <v>7</v>
      </c>
      <c r="E242" s="23">
        <v>8000000</v>
      </c>
      <c r="F242" s="13" t="s">
        <v>6</v>
      </c>
    </row>
    <row r="243" spans="1:10" s="16" customFormat="1" ht="24">
      <c r="A243" s="103" t="s">
        <v>104</v>
      </c>
      <c r="B243" s="103"/>
      <c r="C243" s="103"/>
      <c r="D243" s="103"/>
      <c r="E243" s="103"/>
      <c r="F243" s="103"/>
      <c r="G243" s="11"/>
      <c r="H243" s="11"/>
      <c r="I243" s="11"/>
      <c r="J243" s="11"/>
    </row>
    <row r="244" spans="3:10" s="11" customFormat="1" ht="24">
      <c r="C244" s="11" t="s">
        <v>25</v>
      </c>
      <c r="D244" s="11" t="s">
        <v>7</v>
      </c>
      <c r="E244" s="23">
        <v>30000</v>
      </c>
      <c r="F244" s="13" t="s">
        <v>6</v>
      </c>
      <c r="G244" s="1"/>
      <c r="H244" s="1"/>
      <c r="I244" s="1"/>
      <c r="J244" s="1"/>
    </row>
    <row r="245" spans="1:10" ht="27" customHeight="1">
      <c r="A245" s="103" t="s">
        <v>105</v>
      </c>
      <c r="B245" s="103"/>
      <c r="C245" s="103"/>
      <c r="D245" s="103"/>
      <c r="E245" s="103"/>
      <c r="F245" s="103"/>
      <c r="G245" s="11"/>
      <c r="H245" s="11"/>
      <c r="I245" s="11"/>
      <c r="J245" s="11"/>
    </row>
    <row r="246" spans="1:10" ht="27" customHeight="1">
      <c r="A246" s="21"/>
      <c r="B246" s="21"/>
      <c r="C246" s="21"/>
      <c r="D246" s="21"/>
      <c r="E246" s="21"/>
      <c r="F246" s="21"/>
      <c r="G246" s="11"/>
      <c r="H246" s="11"/>
      <c r="I246" s="11"/>
      <c r="J246" s="11"/>
    </row>
    <row r="247" spans="1:10" ht="24">
      <c r="A247" s="21"/>
      <c r="B247" s="21"/>
      <c r="C247" s="21"/>
      <c r="D247" s="21"/>
      <c r="E247" s="21"/>
      <c r="F247" s="21"/>
      <c r="G247" s="11"/>
      <c r="H247" s="11"/>
      <c r="I247" s="11"/>
      <c r="J247" s="11"/>
    </row>
    <row r="248" spans="1:6" ht="24">
      <c r="A248" s="11"/>
      <c r="B248" s="11"/>
      <c r="C248" s="11" t="s">
        <v>26</v>
      </c>
      <c r="D248" s="11" t="s">
        <v>7</v>
      </c>
      <c r="E248" s="23">
        <v>600000</v>
      </c>
      <c r="F248" s="13" t="s">
        <v>6</v>
      </c>
    </row>
    <row r="249" spans="1:10" s="11" customFormat="1" ht="44.25" customHeight="1">
      <c r="A249" s="103" t="s">
        <v>106</v>
      </c>
      <c r="B249" s="104"/>
      <c r="C249" s="104"/>
      <c r="D249" s="104"/>
      <c r="E249" s="104"/>
      <c r="F249" s="104"/>
      <c r="G249" s="1"/>
      <c r="H249" s="1"/>
      <c r="I249" s="1"/>
      <c r="J249" s="1"/>
    </row>
    <row r="250" spans="1:6" ht="24" customHeight="1">
      <c r="A250" s="11"/>
      <c r="B250" s="25"/>
      <c r="C250" s="25" t="s">
        <v>33</v>
      </c>
      <c r="D250" s="25" t="s">
        <v>7</v>
      </c>
      <c r="E250" s="74">
        <v>20000</v>
      </c>
      <c r="F250" s="28" t="s">
        <v>6</v>
      </c>
    </row>
    <row r="251" spans="1:10" s="11" customFormat="1" ht="24">
      <c r="A251" s="103" t="s">
        <v>389</v>
      </c>
      <c r="B251" s="103"/>
      <c r="C251" s="103"/>
      <c r="D251" s="103"/>
      <c r="E251" s="103"/>
      <c r="F251" s="103"/>
      <c r="G251" s="1"/>
      <c r="H251" s="1"/>
      <c r="I251" s="1"/>
      <c r="J251" s="1"/>
    </row>
    <row r="252" spans="1:10" ht="21.75" customHeight="1">
      <c r="A252" s="11"/>
      <c r="B252" s="11"/>
      <c r="C252" s="11" t="s">
        <v>27</v>
      </c>
      <c r="D252" s="11" t="s">
        <v>7</v>
      </c>
      <c r="E252" s="23">
        <v>250000</v>
      </c>
      <c r="F252" s="13" t="s">
        <v>6</v>
      </c>
      <c r="G252" s="11"/>
      <c r="H252" s="11"/>
      <c r="I252" s="11"/>
      <c r="J252" s="11"/>
    </row>
    <row r="253" spans="1:6" ht="42.75" customHeight="1">
      <c r="A253" s="103" t="s">
        <v>390</v>
      </c>
      <c r="B253" s="103"/>
      <c r="C253" s="103"/>
      <c r="D253" s="103"/>
      <c r="E253" s="103"/>
      <c r="F253" s="103"/>
    </row>
    <row r="254" spans="3:6" s="11" customFormat="1" ht="24">
      <c r="C254" s="11" t="s">
        <v>34</v>
      </c>
      <c r="D254" s="11" t="s">
        <v>7</v>
      </c>
      <c r="E254" s="23">
        <v>10000</v>
      </c>
      <c r="F254" s="13" t="s">
        <v>6</v>
      </c>
    </row>
    <row r="255" spans="1:6" ht="25.5" customHeight="1">
      <c r="A255" s="103" t="s">
        <v>108</v>
      </c>
      <c r="B255" s="103"/>
      <c r="C255" s="103"/>
      <c r="D255" s="103"/>
      <c r="E255" s="103"/>
      <c r="F255" s="103"/>
    </row>
    <row r="256" spans="1:10" ht="24">
      <c r="A256" s="33"/>
      <c r="B256" s="33"/>
      <c r="C256" s="11" t="s">
        <v>57</v>
      </c>
      <c r="D256" s="11" t="s">
        <v>7</v>
      </c>
      <c r="E256" s="23">
        <v>20000</v>
      </c>
      <c r="F256" s="13" t="s">
        <v>6</v>
      </c>
      <c r="G256" s="11"/>
      <c r="H256" s="11"/>
      <c r="I256" s="11"/>
      <c r="J256" s="11"/>
    </row>
    <row r="257" spans="1:10" s="4" customFormat="1" ht="27.75">
      <c r="A257" s="103" t="s">
        <v>109</v>
      </c>
      <c r="B257" s="103"/>
      <c r="C257" s="103"/>
      <c r="D257" s="103"/>
      <c r="E257" s="103"/>
      <c r="F257" s="103"/>
      <c r="G257" s="1"/>
      <c r="H257" s="1"/>
      <c r="I257" s="1"/>
      <c r="J257" s="1"/>
    </row>
    <row r="258" spans="1:10" s="4" customFormat="1" ht="27.75">
      <c r="A258" s="11"/>
      <c r="B258" s="11"/>
      <c r="C258" s="11" t="s">
        <v>84</v>
      </c>
      <c r="D258" s="11" t="s">
        <v>7</v>
      </c>
      <c r="E258" s="23">
        <v>20000</v>
      </c>
      <c r="F258" s="13" t="s">
        <v>6</v>
      </c>
      <c r="G258" s="1"/>
      <c r="H258" s="1"/>
      <c r="I258" s="1"/>
      <c r="J258" s="1"/>
    </row>
    <row r="259" spans="1:10" ht="27.75">
      <c r="A259" s="103" t="s">
        <v>110</v>
      </c>
      <c r="B259" s="103"/>
      <c r="C259" s="103"/>
      <c r="D259" s="103"/>
      <c r="E259" s="103"/>
      <c r="F259" s="103"/>
      <c r="G259" s="4"/>
      <c r="H259" s="4"/>
      <c r="I259" s="4"/>
      <c r="J259" s="4"/>
    </row>
    <row r="260" spans="2:6" s="11" customFormat="1" ht="22.5" customHeight="1">
      <c r="B260" s="11" t="s">
        <v>51</v>
      </c>
      <c r="C260" s="1"/>
      <c r="D260" s="11" t="s">
        <v>5</v>
      </c>
      <c r="E260" s="32">
        <f>SUM(E261+E263+E265)</f>
        <v>517000</v>
      </c>
      <c r="F260" s="13" t="s">
        <v>6</v>
      </c>
    </row>
    <row r="261" spans="1:6" ht="25.5" customHeight="1">
      <c r="A261" s="11"/>
      <c r="B261" s="11"/>
      <c r="C261" s="11" t="s">
        <v>35</v>
      </c>
      <c r="D261" s="11" t="s">
        <v>7</v>
      </c>
      <c r="E261" s="23">
        <v>500000</v>
      </c>
      <c r="F261" s="13" t="s">
        <v>6</v>
      </c>
    </row>
    <row r="262" spans="1:10" s="11" customFormat="1" ht="25.5" customHeight="1">
      <c r="A262" s="103" t="s">
        <v>111</v>
      </c>
      <c r="B262" s="103"/>
      <c r="C262" s="103"/>
      <c r="D262" s="103"/>
      <c r="E262" s="103"/>
      <c r="F262" s="103"/>
      <c r="G262" s="1"/>
      <c r="H262" s="1"/>
      <c r="I262" s="1"/>
      <c r="J262" s="1"/>
    </row>
    <row r="263" spans="1:6" ht="25.5" customHeight="1">
      <c r="A263" s="75"/>
      <c r="B263" s="76"/>
      <c r="C263" s="11" t="s">
        <v>36</v>
      </c>
      <c r="D263" s="11" t="s">
        <v>7</v>
      </c>
      <c r="E263" s="12">
        <v>1500</v>
      </c>
      <c r="F263" s="13" t="s">
        <v>6</v>
      </c>
    </row>
    <row r="264" spans="1:6" s="11" customFormat="1" ht="65.25" customHeight="1">
      <c r="A264" s="103" t="s">
        <v>112</v>
      </c>
      <c r="B264" s="104"/>
      <c r="C264" s="104"/>
      <c r="D264" s="104"/>
      <c r="E264" s="104"/>
      <c r="F264" s="104"/>
    </row>
    <row r="265" spans="1:10" s="11" customFormat="1" ht="24">
      <c r="A265" s="75"/>
      <c r="B265" s="76"/>
      <c r="C265" s="11" t="s">
        <v>58</v>
      </c>
      <c r="D265" s="11" t="s">
        <v>7</v>
      </c>
      <c r="E265" s="12">
        <v>15500</v>
      </c>
      <c r="F265" s="13" t="s">
        <v>6</v>
      </c>
      <c r="G265" s="1"/>
      <c r="H265" s="1"/>
      <c r="I265" s="1"/>
      <c r="J265" s="1"/>
    </row>
    <row r="266" spans="1:10" s="11" customFormat="1" ht="85.5" customHeight="1">
      <c r="A266" s="103" t="s">
        <v>113</v>
      </c>
      <c r="B266" s="104"/>
      <c r="C266" s="104"/>
      <c r="D266" s="104"/>
      <c r="E266" s="104"/>
      <c r="F266" s="104"/>
      <c r="G266" s="1"/>
      <c r="H266" s="1"/>
      <c r="I266" s="1"/>
      <c r="J266" s="1"/>
    </row>
    <row r="267" spans="1:10" s="11" customFormat="1" ht="24">
      <c r="A267" s="21"/>
      <c r="B267" s="22"/>
      <c r="C267" s="22"/>
      <c r="D267" s="22"/>
      <c r="E267" s="22"/>
      <c r="F267" s="22"/>
      <c r="G267" s="1"/>
      <c r="H267" s="1"/>
      <c r="I267" s="1"/>
      <c r="J267" s="1"/>
    </row>
    <row r="268" spans="1:10" s="11" customFormat="1" ht="24">
      <c r="A268" s="21"/>
      <c r="B268" s="22"/>
      <c r="C268" s="22"/>
      <c r="D268" s="22"/>
      <c r="E268" s="22"/>
      <c r="F268" s="22"/>
      <c r="G268" s="1"/>
      <c r="H268" s="1"/>
      <c r="I268" s="1"/>
      <c r="J268" s="1"/>
    </row>
    <row r="269" spans="1:10" s="11" customFormat="1" ht="24">
      <c r="A269" s="21"/>
      <c r="B269" s="22"/>
      <c r="C269" s="22"/>
      <c r="D269" s="22"/>
      <c r="E269" s="22"/>
      <c r="F269" s="22"/>
      <c r="G269" s="1"/>
      <c r="H269" s="1"/>
      <c r="I269" s="1"/>
      <c r="J269" s="1"/>
    </row>
    <row r="270" spans="1:10" s="11" customFormat="1" ht="24">
      <c r="A270" s="21"/>
      <c r="B270" s="22"/>
      <c r="C270" s="22"/>
      <c r="D270" s="22"/>
      <c r="E270" s="22"/>
      <c r="F270" s="22"/>
      <c r="G270" s="1"/>
      <c r="H270" s="1"/>
      <c r="I270" s="1"/>
      <c r="J270" s="1"/>
    </row>
    <row r="271" spans="1:10" s="11" customFormat="1" ht="24">
      <c r="A271" s="21"/>
      <c r="B271" s="22"/>
      <c r="C271" s="22"/>
      <c r="D271" s="22"/>
      <c r="E271" s="22"/>
      <c r="F271" s="22"/>
      <c r="G271" s="1"/>
      <c r="H271" s="1"/>
      <c r="I271" s="1"/>
      <c r="J271" s="1"/>
    </row>
    <row r="272" spans="1:10" s="11" customFormat="1" ht="24">
      <c r="A272" s="21"/>
      <c r="B272" s="22"/>
      <c r="C272" s="22"/>
      <c r="D272" s="22"/>
      <c r="E272" s="22"/>
      <c r="F272" s="22"/>
      <c r="G272" s="1"/>
      <c r="H272" s="1"/>
      <c r="I272" s="1"/>
      <c r="J272" s="1"/>
    </row>
    <row r="273" spans="2:6" s="36" customFormat="1" ht="24">
      <c r="B273" s="52" t="s">
        <v>54</v>
      </c>
      <c r="C273" s="52"/>
      <c r="D273" s="52" t="s">
        <v>5</v>
      </c>
      <c r="E273" s="53">
        <f>SUM(E274+E897)</f>
        <v>694000</v>
      </c>
      <c r="F273" s="54" t="s">
        <v>6</v>
      </c>
    </row>
    <row r="274" spans="1:6" s="56" customFormat="1" ht="27.75">
      <c r="A274" s="55"/>
      <c r="B274" s="52" t="s">
        <v>45</v>
      </c>
      <c r="C274" s="36"/>
      <c r="D274" s="52" t="s">
        <v>5</v>
      </c>
      <c r="E274" s="53">
        <f>SUM(E275+E304+E318)</f>
        <v>694000</v>
      </c>
      <c r="F274" s="54" t="s">
        <v>6</v>
      </c>
    </row>
    <row r="275" spans="1:6" s="36" customFormat="1" ht="24">
      <c r="A275" s="57"/>
      <c r="B275" s="52" t="s">
        <v>46</v>
      </c>
      <c r="D275" s="52" t="s">
        <v>5</v>
      </c>
      <c r="E275" s="58">
        <f>SUM(E276+E285)</f>
        <v>195000</v>
      </c>
      <c r="F275" s="54" t="s">
        <v>6</v>
      </c>
    </row>
    <row r="276" spans="1:6" s="52" customFormat="1" ht="19.5" customHeight="1">
      <c r="A276" s="87"/>
      <c r="B276" s="87"/>
      <c r="C276" s="52" t="s">
        <v>149</v>
      </c>
      <c r="D276" s="52" t="s">
        <v>7</v>
      </c>
      <c r="E276" s="53">
        <v>99000</v>
      </c>
      <c r="F276" s="54" t="s">
        <v>6</v>
      </c>
    </row>
    <row r="277" spans="1:6" s="39" customFormat="1" ht="19.5" customHeight="1">
      <c r="A277" s="101" t="s">
        <v>150</v>
      </c>
      <c r="B277" s="101"/>
      <c r="C277" s="101"/>
      <c r="D277" s="101"/>
      <c r="E277" s="101"/>
      <c r="F277" s="101"/>
    </row>
    <row r="278" spans="1:6" s="39" customFormat="1" ht="19.5" customHeight="1">
      <c r="A278" s="38"/>
      <c r="B278" s="38"/>
      <c r="C278" s="100" t="s">
        <v>272</v>
      </c>
      <c r="D278" s="100"/>
      <c r="E278" s="100"/>
      <c r="F278" s="100"/>
    </row>
    <row r="279" spans="1:6" s="39" customFormat="1" ht="19.5" customHeight="1">
      <c r="A279" s="38"/>
      <c r="B279" s="38"/>
      <c r="C279" s="43" t="s">
        <v>273</v>
      </c>
      <c r="D279" s="43"/>
      <c r="E279" s="43"/>
      <c r="F279" s="43"/>
    </row>
    <row r="280" spans="1:6" s="39" customFormat="1" ht="19.5" customHeight="1">
      <c r="A280" s="38"/>
      <c r="B280" s="38"/>
      <c r="C280" s="43" t="s">
        <v>274</v>
      </c>
      <c r="D280" s="43"/>
      <c r="E280" s="43"/>
      <c r="F280" s="43"/>
    </row>
    <row r="281" spans="1:6" s="39" customFormat="1" ht="19.5" customHeight="1">
      <c r="A281" s="38"/>
      <c r="B281" s="38"/>
      <c r="C281" s="100" t="s">
        <v>151</v>
      </c>
      <c r="D281" s="100"/>
      <c r="E281" s="100"/>
      <c r="F281" s="100"/>
    </row>
    <row r="282" spans="1:6" s="39" customFormat="1" ht="39" customHeight="1">
      <c r="A282" s="100" t="s">
        <v>138</v>
      </c>
      <c r="B282" s="100"/>
      <c r="C282" s="100"/>
      <c r="D282" s="100"/>
      <c r="E282" s="100"/>
      <c r="F282" s="100"/>
    </row>
    <row r="283" spans="1:6" s="39" customFormat="1" ht="19.5" customHeight="1">
      <c r="A283" s="100" t="s">
        <v>139</v>
      </c>
      <c r="B283" s="100"/>
      <c r="C283" s="100"/>
      <c r="D283" s="100"/>
      <c r="E283" s="100"/>
      <c r="F283" s="100"/>
    </row>
    <row r="284" spans="1:6" s="39" customFormat="1" ht="39" customHeight="1">
      <c r="A284" s="101" t="s">
        <v>313</v>
      </c>
      <c r="B284" s="101"/>
      <c r="C284" s="101"/>
      <c r="D284" s="101"/>
      <c r="E284" s="101"/>
      <c r="F284" s="101"/>
    </row>
    <row r="285" spans="1:6" s="52" customFormat="1" ht="19.5" customHeight="1">
      <c r="A285" s="87"/>
      <c r="B285" s="87"/>
      <c r="C285" s="52" t="s">
        <v>152</v>
      </c>
      <c r="D285" s="52" t="s">
        <v>7</v>
      </c>
      <c r="E285" s="53">
        <v>96000</v>
      </c>
      <c r="F285" s="54" t="s">
        <v>6</v>
      </c>
    </row>
    <row r="286" spans="1:6" s="39" customFormat="1" ht="19.5" customHeight="1">
      <c r="A286" s="101" t="s">
        <v>153</v>
      </c>
      <c r="B286" s="101"/>
      <c r="C286" s="101"/>
      <c r="D286" s="101"/>
      <c r="E286" s="101"/>
      <c r="F286" s="101"/>
    </row>
    <row r="287" spans="1:6" s="39" customFormat="1" ht="19.5" customHeight="1">
      <c r="A287" s="38"/>
      <c r="B287" s="38"/>
      <c r="C287" s="100" t="s">
        <v>154</v>
      </c>
      <c r="D287" s="100"/>
      <c r="E287" s="100"/>
      <c r="F287" s="100"/>
    </row>
    <row r="288" spans="1:6" s="39" customFormat="1" ht="19.5" customHeight="1">
      <c r="A288" s="38"/>
      <c r="B288" s="38"/>
      <c r="C288" s="43" t="s">
        <v>155</v>
      </c>
      <c r="D288" s="43"/>
      <c r="E288" s="43"/>
      <c r="F288" s="43"/>
    </row>
    <row r="289" spans="1:6" s="39" customFormat="1" ht="19.5" customHeight="1">
      <c r="A289" s="38"/>
      <c r="B289" s="38"/>
      <c r="C289" s="43" t="s">
        <v>275</v>
      </c>
      <c r="D289" s="43"/>
      <c r="E289" s="43"/>
      <c r="F289" s="43"/>
    </row>
    <row r="290" spans="1:6" s="39" customFormat="1" ht="19.5" customHeight="1">
      <c r="A290" s="38"/>
      <c r="B290" s="38"/>
      <c r="C290" s="100" t="s">
        <v>156</v>
      </c>
      <c r="D290" s="100"/>
      <c r="E290" s="100"/>
      <c r="F290" s="100"/>
    </row>
    <row r="291" spans="1:6" s="39" customFormat="1" ht="39" customHeight="1">
      <c r="A291" s="100" t="s">
        <v>138</v>
      </c>
      <c r="B291" s="100"/>
      <c r="C291" s="100"/>
      <c r="D291" s="100"/>
      <c r="E291" s="100"/>
      <c r="F291" s="100"/>
    </row>
    <row r="292" spans="1:6" s="39" customFormat="1" ht="19.5" customHeight="1">
      <c r="A292" s="100" t="s">
        <v>139</v>
      </c>
      <c r="B292" s="100"/>
      <c r="C292" s="100"/>
      <c r="D292" s="100"/>
      <c r="E292" s="100"/>
      <c r="F292" s="100"/>
    </row>
    <row r="293" spans="1:6" s="39" customFormat="1" ht="39" customHeight="1">
      <c r="A293" s="101" t="s">
        <v>314</v>
      </c>
      <c r="B293" s="101"/>
      <c r="C293" s="101"/>
      <c r="D293" s="101"/>
      <c r="E293" s="101"/>
      <c r="F293" s="101"/>
    </row>
    <row r="294" spans="1:6" s="39" customFormat="1" ht="24">
      <c r="A294" s="38"/>
      <c r="B294" s="38"/>
      <c r="C294" s="38"/>
      <c r="D294" s="38"/>
      <c r="E294" s="38"/>
      <c r="F294" s="38"/>
    </row>
    <row r="295" spans="1:6" s="39" customFormat="1" ht="24">
      <c r="A295" s="38"/>
      <c r="B295" s="38"/>
      <c r="C295" s="38"/>
      <c r="D295" s="38"/>
      <c r="E295" s="38"/>
      <c r="F295" s="38"/>
    </row>
    <row r="296" spans="1:6" s="39" customFormat="1" ht="24">
      <c r="A296" s="38"/>
      <c r="B296" s="38"/>
      <c r="C296" s="38"/>
      <c r="D296" s="38"/>
      <c r="E296" s="38"/>
      <c r="F296" s="38"/>
    </row>
    <row r="297" spans="1:6" s="39" customFormat="1" ht="24">
      <c r="A297" s="38"/>
      <c r="B297" s="38"/>
      <c r="C297" s="38"/>
      <c r="D297" s="38"/>
      <c r="E297" s="38"/>
      <c r="F297" s="38"/>
    </row>
    <row r="298" spans="1:6" s="39" customFormat="1" ht="24">
      <c r="A298" s="38"/>
      <c r="B298" s="38"/>
      <c r="C298" s="38"/>
      <c r="D298" s="38"/>
      <c r="E298" s="38"/>
      <c r="F298" s="38"/>
    </row>
    <row r="299" spans="1:6" s="39" customFormat="1" ht="24">
      <c r="A299" s="38"/>
      <c r="B299" s="38"/>
      <c r="C299" s="38"/>
      <c r="D299" s="38"/>
      <c r="E299" s="38"/>
      <c r="F299" s="38"/>
    </row>
    <row r="300" spans="1:6" s="39" customFormat="1" ht="24">
      <c r="A300" s="38"/>
      <c r="B300" s="38"/>
      <c r="C300" s="38"/>
      <c r="D300" s="38"/>
      <c r="E300" s="38"/>
      <c r="F300" s="38"/>
    </row>
    <row r="301" spans="1:6" s="39" customFormat="1" ht="24">
      <c r="A301" s="38"/>
      <c r="B301" s="38"/>
      <c r="C301" s="38"/>
      <c r="D301" s="38"/>
      <c r="E301" s="38"/>
      <c r="F301" s="38"/>
    </row>
    <row r="302" spans="1:6" s="39" customFormat="1" ht="24">
      <c r="A302" s="38"/>
      <c r="B302" s="38"/>
      <c r="C302" s="38"/>
      <c r="D302" s="38"/>
      <c r="E302" s="38"/>
      <c r="F302" s="38"/>
    </row>
    <row r="303" spans="1:6" s="39" customFormat="1" ht="24">
      <c r="A303" s="38"/>
      <c r="B303" s="38"/>
      <c r="C303" s="38"/>
      <c r="D303" s="38"/>
      <c r="E303" s="38"/>
      <c r="F303" s="38"/>
    </row>
    <row r="304" spans="1:6" s="36" customFormat="1" ht="24">
      <c r="A304" s="57"/>
      <c r="B304" s="52" t="s">
        <v>192</v>
      </c>
      <c r="D304" s="52" t="s">
        <v>5</v>
      </c>
      <c r="E304" s="58">
        <f>SUM(E305)</f>
        <v>4000</v>
      </c>
      <c r="F304" s="54" t="s">
        <v>6</v>
      </c>
    </row>
    <row r="305" spans="1:6" s="52" customFormat="1" ht="19.5" customHeight="1">
      <c r="A305" s="87"/>
      <c r="B305" s="87"/>
      <c r="C305" s="52" t="s">
        <v>193</v>
      </c>
      <c r="D305" s="52" t="s">
        <v>7</v>
      </c>
      <c r="E305" s="53">
        <v>4000</v>
      </c>
      <c r="F305" s="54" t="s">
        <v>6</v>
      </c>
    </row>
    <row r="306" spans="1:6" s="39" customFormat="1" ht="19.5" customHeight="1">
      <c r="A306" s="101" t="s">
        <v>219</v>
      </c>
      <c r="B306" s="101"/>
      <c r="C306" s="101"/>
      <c r="D306" s="101"/>
      <c r="E306" s="101"/>
      <c r="F306" s="101"/>
    </row>
    <row r="307" spans="1:6" s="39" customFormat="1" ht="19.5" customHeight="1">
      <c r="A307" s="38"/>
      <c r="B307" s="38"/>
      <c r="C307" s="100" t="s">
        <v>194</v>
      </c>
      <c r="D307" s="100"/>
      <c r="E307" s="100"/>
      <c r="F307" s="100"/>
    </row>
    <row r="308" spans="1:6" s="39" customFormat="1" ht="19.5" customHeight="1">
      <c r="A308" s="38"/>
      <c r="B308" s="38"/>
      <c r="C308" s="100" t="s">
        <v>195</v>
      </c>
      <c r="D308" s="100"/>
      <c r="E308" s="100"/>
      <c r="F308" s="100"/>
    </row>
    <row r="309" spans="1:6" s="39" customFormat="1" ht="40.5" customHeight="1">
      <c r="A309" s="38"/>
      <c r="B309" s="38"/>
      <c r="C309" s="100" t="s">
        <v>282</v>
      </c>
      <c r="D309" s="100"/>
      <c r="E309" s="100"/>
      <c r="F309" s="100"/>
    </row>
    <row r="310" spans="1:6" s="39" customFormat="1" ht="19.5" customHeight="1">
      <c r="A310" s="38"/>
      <c r="B310" s="38"/>
      <c r="C310" s="100" t="s">
        <v>196</v>
      </c>
      <c r="D310" s="100"/>
      <c r="E310" s="100"/>
      <c r="F310" s="100"/>
    </row>
    <row r="311" spans="1:6" s="39" customFormat="1" ht="19.5" customHeight="1">
      <c r="A311" s="38"/>
      <c r="B311" s="38"/>
      <c r="C311" s="100" t="s">
        <v>197</v>
      </c>
      <c r="D311" s="100"/>
      <c r="E311" s="100"/>
      <c r="F311" s="100"/>
    </row>
    <row r="312" spans="1:6" s="39" customFormat="1" ht="19.5" customHeight="1">
      <c r="A312" s="38"/>
      <c r="B312" s="38"/>
      <c r="C312" s="100" t="s">
        <v>198</v>
      </c>
      <c r="D312" s="100"/>
      <c r="E312" s="100"/>
      <c r="F312" s="100"/>
    </row>
    <row r="313" spans="1:6" s="39" customFormat="1" ht="19.5" customHeight="1">
      <c r="A313" s="38"/>
      <c r="B313" s="38"/>
      <c r="C313" s="100" t="s">
        <v>199</v>
      </c>
      <c r="D313" s="100"/>
      <c r="E313" s="100"/>
      <c r="F313" s="100"/>
    </row>
    <row r="314" spans="1:6" s="39" customFormat="1" ht="19.5" customHeight="1">
      <c r="A314" s="38"/>
      <c r="B314" s="38"/>
      <c r="C314" s="100" t="s">
        <v>200</v>
      </c>
      <c r="D314" s="100"/>
      <c r="E314" s="100"/>
      <c r="F314" s="100"/>
    </row>
    <row r="315" spans="1:6" s="39" customFormat="1" ht="39" customHeight="1">
      <c r="A315" s="100" t="s">
        <v>138</v>
      </c>
      <c r="B315" s="100"/>
      <c r="C315" s="100"/>
      <c r="D315" s="100"/>
      <c r="E315" s="100"/>
      <c r="F315" s="100"/>
    </row>
    <row r="316" spans="1:6" s="39" customFormat="1" ht="19.5" customHeight="1">
      <c r="A316" s="100" t="s">
        <v>139</v>
      </c>
      <c r="B316" s="100"/>
      <c r="C316" s="100"/>
      <c r="D316" s="100"/>
      <c r="E316" s="100"/>
      <c r="F316" s="100"/>
    </row>
    <row r="317" spans="1:6" s="39" customFormat="1" ht="39" customHeight="1">
      <c r="A317" s="101" t="s">
        <v>208</v>
      </c>
      <c r="B317" s="101"/>
      <c r="C317" s="101"/>
      <c r="D317" s="101"/>
      <c r="E317" s="101"/>
      <c r="F317" s="101"/>
    </row>
    <row r="318" spans="1:6" s="36" customFormat="1" ht="24">
      <c r="A318" s="57"/>
      <c r="B318" s="52" t="s">
        <v>201</v>
      </c>
      <c r="D318" s="52" t="s">
        <v>5</v>
      </c>
      <c r="E318" s="58">
        <f>SUM(E319)</f>
        <v>495000</v>
      </c>
      <c r="F318" s="54" t="s">
        <v>6</v>
      </c>
    </row>
    <row r="319" spans="1:6" s="52" customFormat="1" ht="19.5" customHeight="1">
      <c r="A319" s="87"/>
      <c r="B319" s="87"/>
      <c r="C319" s="52" t="s">
        <v>202</v>
      </c>
      <c r="D319" s="52" t="s">
        <v>7</v>
      </c>
      <c r="E319" s="53">
        <v>495000</v>
      </c>
      <c r="F319" s="54" t="s">
        <v>6</v>
      </c>
    </row>
    <row r="320" spans="1:6" s="39" customFormat="1" ht="19.5" customHeight="1">
      <c r="A320" s="101" t="s">
        <v>220</v>
      </c>
      <c r="B320" s="101"/>
      <c r="C320" s="101"/>
      <c r="D320" s="101"/>
      <c r="E320" s="101"/>
      <c r="F320" s="101"/>
    </row>
    <row r="321" spans="1:6" s="39" customFormat="1" ht="39" customHeight="1">
      <c r="A321" s="38"/>
      <c r="B321" s="38"/>
      <c r="C321" s="100" t="s">
        <v>293</v>
      </c>
      <c r="D321" s="100"/>
      <c r="E321" s="100"/>
      <c r="F321" s="100"/>
    </row>
    <row r="322" spans="1:6" s="39" customFormat="1" ht="19.5" customHeight="1">
      <c r="A322" s="38"/>
      <c r="B322" s="38"/>
      <c r="C322" s="100" t="s">
        <v>203</v>
      </c>
      <c r="D322" s="100"/>
      <c r="E322" s="100"/>
      <c r="F322" s="100"/>
    </row>
    <row r="323" spans="1:6" s="39" customFormat="1" ht="19.5" customHeight="1">
      <c r="A323" s="38"/>
      <c r="B323" s="38"/>
      <c r="C323" s="100" t="s">
        <v>204</v>
      </c>
      <c r="D323" s="100"/>
      <c r="E323" s="100"/>
      <c r="F323" s="100"/>
    </row>
    <row r="324" spans="1:6" s="39" customFormat="1" ht="19.5" customHeight="1">
      <c r="A324" s="38"/>
      <c r="B324" s="38"/>
      <c r="C324" s="100" t="s">
        <v>205</v>
      </c>
      <c r="D324" s="100"/>
      <c r="E324" s="100"/>
      <c r="F324" s="100"/>
    </row>
    <row r="325" spans="1:6" s="39" customFormat="1" ht="19.5" customHeight="1">
      <c r="A325" s="38"/>
      <c r="B325" s="38"/>
      <c r="C325" s="100" t="s">
        <v>206</v>
      </c>
      <c r="D325" s="100"/>
      <c r="E325" s="100"/>
      <c r="F325" s="100"/>
    </row>
    <row r="326" spans="1:6" s="39" customFormat="1" ht="19.5" customHeight="1">
      <c r="A326" s="38"/>
      <c r="B326" s="38"/>
      <c r="C326" s="100" t="s">
        <v>294</v>
      </c>
      <c r="D326" s="100"/>
      <c r="E326" s="100"/>
      <c r="F326" s="100"/>
    </row>
    <row r="327" spans="1:6" s="39" customFormat="1" ht="19.5" customHeight="1">
      <c r="A327" s="38"/>
      <c r="B327" s="38"/>
      <c r="C327" s="100" t="s">
        <v>207</v>
      </c>
      <c r="D327" s="100"/>
      <c r="E327" s="100"/>
      <c r="F327" s="100"/>
    </row>
    <row r="328" spans="1:6" s="39" customFormat="1" ht="19.5" customHeight="1">
      <c r="A328" s="38"/>
      <c r="B328" s="38"/>
      <c r="C328" s="100" t="s">
        <v>391</v>
      </c>
      <c r="D328" s="100"/>
      <c r="E328" s="100"/>
      <c r="F328" s="100"/>
    </row>
    <row r="329" spans="1:6" s="39" customFormat="1" ht="39" customHeight="1">
      <c r="A329" s="100" t="s">
        <v>138</v>
      </c>
      <c r="B329" s="100"/>
      <c r="C329" s="100"/>
      <c r="D329" s="100"/>
      <c r="E329" s="100"/>
      <c r="F329" s="100"/>
    </row>
    <row r="330" spans="1:6" s="39" customFormat="1" ht="19.5" customHeight="1">
      <c r="A330" s="100" t="s">
        <v>139</v>
      </c>
      <c r="B330" s="100"/>
      <c r="C330" s="100"/>
      <c r="D330" s="100"/>
      <c r="E330" s="100"/>
      <c r="F330" s="100"/>
    </row>
    <row r="331" spans="1:6" s="39" customFormat="1" ht="39" customHeight="1">
      <c r="A331" s="101" t="s">
        <v>316</v>
      </c>
      <c r="B331" s="101"/>
      <c r="C331" s="101"/>
      <c r="D331" s="101"/>
      <c r="E331" s="101"/>
      <c r="F331" s="101"/>
    </row>
    <row r="332" spans="1:6" ht="24" customHeight="1">
      <c r="A332" s="21"/>
      <c r="B332" s="22"/>
      <c r="C332" s="22"/>
      <c r="D332" s="22"/>
      <c r="E332" s="22"/>
      <c r="F332" s="22"/>
    </row>
    <row r="333" spans="1:6" ht="27.75">
      <c r="A333" s="108" t="s">
        <v>37</v>
      </c>
      <c r="B333" s="108"/>
      <c r="C333" s="108"/>
      <c r="D333" s="8" t="s">
        <v>5</v>
      </c>
      <c r="E333" s="9">
        <f>SUM(E334+E343+E380)</f>
        <v>6772000</v>
      </c>
      <c r="F333" s="10" t="s">
        <v>6</v>
      </c>
    </row>
    <row r="334" spans="1:10" s="11" customFormat="1" ht="27.75">
      <c r="A334" s="8"/>
      <c r="B334" s="11" t="s">
        <v>48</v>
      </c>
      <c r="D334" s="11" t="s">
        <v>5</v>
      </c>
      <c r="E334" s="12">
        <f>SUM(E335+E339)</f>
        <v>2215000</v>
      </c>
      <c r="F334" s="13" t="s">
        <v>6</v>
      </c>
      <c r="G334" s="4"/>
      <c r="H334" s="4"/>
      <c r="I334" s="4"/>
      <c r="J334" s="4"/>
    </row>
    <row r="335" spans="1:10" ht="27.75">
      <c r="A335" s="14"/>
      <c r="B335" s="15" t="s">
        <v>77</v>
      </c>
      <c r="C335" s="16"/>
      <c r="D335" s="15" t="s">
        <v>5</v>
      </c>
      <c r="E335" s="17">
        <f>SUM(E336)</f>
        <v>595800</v>
      </c>
      <c r="F335" s="18" t="s">
        <v>6</v>
      </c>
      <c r="G335" s="4"/>
      <c r="H335" s="4"/>
      <c r="I335" s="4"/>
      <c r="J335" s="4"/>
    </row>
    <row r="336" spans="3:10" s="11" customFormat="1" ht="24">
      <c r="C336" s="11" t="s">
        <v>83</v>
      </c>
      <c r="D336" s="11" t="s">
        <v>7</v>
      </c>
      <c r="E336" s="23">
        <v>595800</v>
      </c>
      <c r="F336" s="13" t="s">
        <v>6</v>
      </c>
      <c r="G336" s="1"/>
      <c r="H336" s="1"/>
      <c r="I336" s="1"/>
      <c r="J336" s="1"/>
    </row>
    <row r="337" spans="1:10" ht="69" customHeight="1">
      <c r="A337" s="103" t="s">
        <v>89</v>
      </c>
      <c r="B337" s="104"/>
      <c r="C337" s="104"/>
      <c r="D337" s="104"/>
      <c r="E337" s="104"/>
      <c r="F337" s="104"/>
      <c r="G337" s="11"/>
      <c r="H337" s="11"/>
      <c r="I337" s="11"/>
      <c r="J337" s="11"/>
    </row>
    <row r="338" spans="1:10" s="11" customFormat="1" ht="45.75" customHeight="1">
      <c r="A338" s="106" t="s">
        <v>358</v>
      </c>
      <c r="B338" s="104"/>
      <c r="C338" s="104"/>
      <c r="D338" s="104"/>
      <c r="E338" s="104"/>
      <c r="F338" s="104"/>
      <c r="G338" s="1"/>
      <c r="H338" s="1"/>
      <c r="I338" s="1"/>
      <c r="J338" s="1"/>
    </row>
    <row r="339" spans="2:6" ht="23.25" customHeight="1">
      <c r="B339" s="11" t="s">
        <v>10</v>
      </c>
      <c r="D339" s="11" t="s">
        <v>5</v>
      </c>
      <c r="E339" s="23">
        <f>SUM(E340)</f>
        <v>1619200</v>
      </c>
      <c r="F339" s="13" t="s">
        <v>6</v>
      </c>
    </row>
    <row r="340" spans="1:10" s="11" customFormat="1" ht="24">
      <c r="A340" s="70"/>
      <c r="B340" s="70"/>
      <c r="C340" s="71" t="s">
        <v>11</v>
      </c>
      <c r="D340" s="71" t="s">
        <v>7</v>
      </c>
      <c r="E340" s="72">
        <v>1619200</v>
      </c>
      <c r="F340" s="73" t="s">
        <v>6</v>
      </c>
      <c r="G340" s="1"/>
      <c r="H340" s="1"/>
      <c r="I340" s="1"/>
      <c r="J340" s="1"/>
    </row>
    <row r="341" spans="1:10" ht="69" customHeight="1">
      <c r="A341" s="103" t="s">
        <v>90</v>
      </c>
      <c r="B341" s="104"/>
      <c r="C341" s="104"/>
      <c r="D341" s="104"/>
      <c r="E341" s="104"/>
      <c r="F341" s="104"/>
      <c r="G341" s="11"/>
      <c r="H341" s="11"/>
      <c r="I341" s="11"/>
      <c r="J341" s="11"/>
    </row>
    <row r="342" spans="1:10" s="11" customFormat="1" ht="49.5" customHeight="1">
      <c r="A342" s="106" t="s">
        <v>359</v>
      </c>
      <c r="B342" s="104"/>
      <c r="C342" s="104"/>
      <c r="D342" s="104"/>
      <c r="E342" s="104"/>
      <c r="F342" s="104"/>
      <c r="G342" s="1"/>
      <c r="H342" s="1"/>
      <c r="I342" s="1"/>
      <c r="J342" s="1"/>
    </row>
    <row r="343" spans="1:6" ht="27" customHeight="1">
      <c r="A343" s="24"/>
      <c r="B343" s="25" t="s">
        <v>52</v>
      </c>
      <c r="C343" s="26"/>
      <c r="D343" s="25" t="s">
        <v>5</v>
      </c>
      <c r="E343" s="27">
        <f>SUM(E344+E369)</f>
        <v>4067000</v>
      </c>
      <c r="F343" s="28" t="s">
        <v>6</v>
      </c>
    </row>
    <row r="344" spans="1:6" ht="27" customHeight="1">
      <c r="A344" s="24"/>
      <c r="B344" s="25" t="s">
        <v>53</v>
      </c>
      <c r="C344" s="26"/>
      <c r="D344" s="25" t="s">
        <v>5</v>
      </c>
      <c r="E344" s="27">
        <f>SUM(E345+E348+E356)</f>
        <v>3052000</v>
      </c>
      <c r="F344" s="28" t="s">
        <v>6</v>
      </c>
    </row>
    <row r="345" spans="1:6" s="11" customFormat="1" ht="24">
      <c r="A345" s="1"/>
      <c r="B345" s="11" t="s">
        <v>15</v>
      </c>
      <c r="C345" s="1"/>
      <c r="D345" s="11" t="s">
        <v>5</v>
      </c>
      <c r="E345" s="23">
        <f>SUM(E346)</f>
        <v>100000</v>
      </c>
      <c r="F345" s="13" t="s">
        <v>6</v>
      </c>
    </row>
    <row r="346" spans="1:6" ht="24">
      <c r="A346" s="11"/>
      <c r="B346" s="11"/>
      <c r="C346" s="11" t="s">
        <v>16</v>
      </c>
      <c r="D346" s="11" t="s">
        <v>7</v>
      </c>
      <c r="E346" s="23">
        <v>100000</v>
      </c>
      <c r="F346" s="13" t="s">
        <v>6</v>
      </c>
    </row>
    <row r="347" spans="1:6" s="11" customFormat="1" ht="46.5" customHeight="1">
      <c r="A347" s="103" t="s">
        <v>96</v>
      </c>
      <c r="B347" s="104"/>
      <c r="C347" s="104"/>
      <c r="D347" s="104"/>
      <c r="E347" s="104"/>
      <c r="F347" s="104"/>
    </row>
    <row r="348" spans="2:6" ht="26.25" customHeight="1">
      <c r="B348" s="11" t="s">
        <v>19</v>
      </c>
      <c r="D348" s="11" t="s">
        <v>5</v>
      </c>
      <c r="E348" s="23">
        <f>SUM(E349+E352)</f>
        <v>532000</v>
      </c>
      <c r="F348" s="13" t="s">
        <v>6</v>
      </c>
    </row>
    <row r="349" spans="2:10" ht="24">
      <c r="B349" s="11" t="s">
        <v>55</v>
      </c>
      <c r="D349" s="11" t="s">
        <v>5</v>
      </c>
      <c r="E349" s="23">
        <f>SUM(E350)</f>
        <v>432000</v>
      </c>
      <c r="F349" s="13" t="s">
        <v>6</v>
      </c>
      <c r="G349" s="11"/>
      <c r="H349" s="11"/>
      <c r="I349" s="11"/>
      <c r="J349" s="11"/>
    </row>
    <row r="350" spans="3:10" s="11" customFormat="1" ht="24">
      <c r="C350" s="11" t="s">
        <v>395</v>
      </c>
      <c r="D350" s="11" t="s">
        <v>7</v>
      </c>
      <c r="E350" s="23">
        <v>432000</v>
      </c>
      <c r="F350" s="13" t="s">
        <v>6</v>
      </c>
      <c r="G350" s="1"/>
      <c r="H350" s="1"/>
      <c r="I350" s="1"/>
      <c r="J350" s="1"/>
    </row>
    <row r="351" spans="1:10" ht="47.25" customHeight="1">
      <c r="A351" s="103" t="s">
        <v>292</v>
      </c>
      <c r="B351" s="103"/>
      <c r="C351" s="103"/>
      <c r="D351" s="103"/>
      <c r="E351" s="103"/>
      <c r="F351" s="103"/>
      <c r="G351" s="11"/>
      <c r="H351" s="11"/>
      <c r="I351" s="11"/>
      <c r="J351" s="11"/>
    </row>
    <row r="352" spans="1:6" ht="24">
      <c r="A352" s="33"/>
      <c r="B352" s="25" t="s">
        <v>56</v>
      </c>
      <c r="D352" s="11" t="s">
        <v>5</v>
      </c>
      <c r="E352" s="23">
        <f>SUM(E353)</f>
        <v>100000</v>
      </c>
      <c r="F352" s="13" t="s">
        <v>6</v>
      </c>
    </row>
    <row r="353" spans="1:10" s="4" customFormat="1" ht="27.75">
      <c r="A353" s="11"/>
      <c r="B353" s="11"/>
      <c r="C353" s="11" t="s">
        <v>50</v>
      </c>
      <c r="D353" s="11" t="s">
        <v>7</v>
      </c>
      <c r="E353" s="23">
        <v>100000</v>
      </c>
      <c r="F353" s="13" t="s">
        <v>6</v>
      </c>
      <c r="G353" s="11"/>
      <c r="H353" s="11"/>
      <c r="I353" s="11"/>
      <c r="J353" s="11"/>
    </row>
    <row r="354" spans="1:6" ht="24">
      <c r="A354" s="103" t="s">
        <v>100</v>
      </c>
      <c r="B354" s="104"/>
      <c r="C354" s="104"/>
      <c r="D354" s="104"/>
      <c r="E354" s="104"/>
      <c r="F354" s="104"/>
    </row>
    <row r="355" spans="1:6" ht="24">
      <c r="A355" s="21"/>
      <c r="B355" s="22"/>
      <c r="C355" s="22"/>
      <c r="D355" s="22"/>
      <c r="E355" s="22"/>
      <c r="F355" s="22"/>
    </row>
    <row r="356" spans="1:10" s="16" customFormat="1" ht="24">
      <c r="A356" s="1"/>
      <c r="B356" s="11" t="s">
        <v>22</v>
      </c>
      <c r="C356" s="1"/>
      <c r="D356" s="11" t="s">
        <v>5</v>
      </c>
      <c r="E356" s="23">
        <f>SUM(E357+E359+E361+E363+E365+E367)</f>
        <v>2420000</v>
      </c>
      <c r="F356" s="13" t="s">
        <v>6</v>
      </c>
      <c r="G356" s="11"/>
      <c r="H356" s="11"/>
      <c r="I356" s="11"/>
      <c r="J356" s="11"/>
    </row>
    <row r="357" spans="3:10" s="11" customFormat="1" ht="23.25" customHeight="1">
      <c r="C357" s="11" t="s">
        <v>38</v>
      </c>
      <c r="D357" s="11" t="s">
        <v>7</v>
      </c>
      <c r="E357" s="23">
        <v>960000</v>
      </c>
      <c r="F357" s="13" t="s">
        <v>6</v>
      </c>
      <c r="G357" s="1"/>
      <c r="H357" s="1"/>
      <c r="I357" s="1"/>
      <c r="J357" s="1"/>
    </row>
    <row r="358" spans="1:6" s="14" customFormat="1" ht="45.75" customHeight="1">
      <c r="A358" s="103" t="s">
        <v>114</v>
      </c>
      <c r="B358" s="104"/>
      <c r="C358" s="104"/>
      <c r="D358" s="104"/>
      <c r="E358" s="104"/>
      <c r="F358" s="104"/>
    </row>
    <row r="359" spans="1:10" ht="24" customHeight="1">
      <c r="A359" s="11"/>
      <c r="B359" s="11"/>
      <c r="C359" s="11" t="s">
        <v>25</v>
      </c>
      <c r="D359" s="11" t="s">
        <v>7</v>
      </c>
      <c r="E359" s="23">
        <v>20000</v>
      </c>
      <c r="F359" s="13" t="s">
        <v>6</v>
      </c>
      <c r="G359" s="11"/>
      <c r="H359" s="11"/>
      <c r="I359" s="11"/>
      <c r="J359" s="11"/>
    </row>
    <row r="360" spans="1:10" s="11" customFormat="1" ht="23.25" customHeight="1">
      <c r="A360" s="103" t="s">
        <v>105</v>
      </c>
      <c r="B360" s="105"/>
      <c r="C360" s="105"/>
      <c r="D360" s="105"/>
      <c r="E360" s="105"/>
      <c r="F360" s="105"/>
      <c r="G360" s="1"/>
      <c r="H360" s="1"/>
      <c r="I360" s="1"/>
      <c r="J360" s="1"/>
    </row>
    <row r="361" spans="1:10" ht="23.25" customHeight="1">
      <c r="A361" s="11"/>
      <c r="B361" s="11"/>
      <c r="C361" s="11" t="s">
        <v>26</v>
      </c>
      <c r="D361" s="11" t="s">
        <v>7</v>
      </c>
      <c r="E361" s="23">
        <v>1300000</v>
      </c>
      <c r="F361" s="13" t="s">
        <v>6</v>
      </c>
      <c r="G361" s="11"/>
      <c r="H361" s="11"/>
      <c r="I361" s="11"/>
      <c r="J361" s="11"/>
    </row>
    <row r="362" spans="1:10" ht="48" customHeight="1">
      <c r="A362" s="103" t="s">
        <v>106</v>
      </c>
      <c r="B362" s="104"/>
      <c r="C362" s="104"/>
      <c r="D362" s="104"/>
      <c r="E362" s="104"/>
      <c r="F362" s="104"/>
      <c r="G362" s="11"/>
      <c r="H362" s="11"/>
      <c r="I362" s="11"/>
      <c r="J362" s="11"/>
    </row>
    <row r="363" spans="1:10" ht="25.5" customHeight="1">
      <c r="A363" s="11"/>
      <c r="B363" s="11"/>
      <c r="C363" s="11" t="s">
        <v>24</v>
      </c>
      <c r="D363" s="11" t="s">
        <v>7</v>
      </c>
      <c r="E363" s="23">
        <v>100000</v>
      </c>
      <c r="F363" s="13" t="s">
        <v>6</v>
      </c>
      <c r="G363" s="11"/>
      <c r="H363" s="11"/>
      <c r="I363" s="11"/>
      <c r="J363" s="11"/>
    </row>
    <row r="364" spans="1:10" ht="45.75" customHeight="1">
      <c r="A364" s="103" t="s">
        <v>115</v>
      </c>
      <c r="B364" s="104"/>
      <c r="C364" s="104"/>
      <c r="D364" s="104"/>
      <c r="E364" s="104"/>
      <c r="F364" s="104"/>
      <c r="G364" s="4"/>
      <c r="H364" s="4"/>
      <c r="I364" s="4"/>
      <c r="J364" s="4"/>
    </row>
    <row r="365" spans="3:10" s="11" customFormat="1" ht="22.5" customHeight="1">
      <c r="C365" s="11" t="s">
        <v>71</v>
      </c>
      <c r="D365" s="11" t="s">
        <v>7</v>
      </c>
      <c r="E365" s="23">
        <v>20000</v>
      </c>
      <c r="F365" s="13" t="s">
        <v>6</v>
      </c>
      <c r="G365" s="1"/>
      <c r="H365" s="1"/>
      <c r="I365" s="1"/>
      <c r="J365" s="1"/>
    </row>
    <row r="366" spans="1:10" ht="28.5" customHeight="1">
      <c r="A366" s="103" t="s">
        <v>116</v>
      </c>
      <c r="B366" s="104"/>
      <c r="C366" s="104"/>
      <c r="D366" s="104"/>
      <c r="E366" s="104"/>
      <c r="F366" s="104"/>
      <c r="G366" s="16"/>
      <c r="H366" s="16"/>
      <c r="I366" s="16"/>
      <c r="J366" s="16"/>
    </row>
    <row r="367" spans="1:10" ht="24.75" customHeight="1">
      <c r="A367" s="11"/>
      <c r="B367" s="11"/>
      <c r="C367" s="11" t="s">
        <v>78</v>
      </c>
      <c r="D367" s="11" t="s">
        <v>7</v>
      </c>
      <c r="E367" s="23">
        <v>20000</v>
      </c>
      <c r="F367" s="13" t="s">
        <v>6</v>
      </c>
      <c r="G367" s="11"/>
      <c r="H367" s="11"/>
      <c r="I367" s="11"/>
      <c r="J367" s="11"/>
    </row>
    <row r="368" spans="1:6" ht="71.25" customHeight="1">
      <c r="A368" s="103" t="s">
        <v>117</v>
      </c>
      <c r="B368" s="104"/>
      <c r="C368" s="104"/>
      <c r="D368" s="104"/>
      <c r="E368" s="104"/>
      <c r="F368" s="104"/>
    </row>
    <row r="369" spans="1:10" s="4" customFormat="1" ht="27.75">
      <c r="A369" s="11"/>
      <c r="B369" s="11" t="s">
        <v>51</v>
      </c>
      <c r="C369" s="1"/>
      <c r="D369" s="11" t="s">
        <v>5</v>
      </c>
      <c r="E369" s="32">
        <f>SUM(E370+E372)</f>
        <v>1015000</v>
      </c>
      <c r="F369" s="13" t="s">
        <v>6</v>
      </c>
      <c r="G369" s="1"/>
      <c r="H369" s="1"/>
      <c r="I369" s="1"/>
      <c r="J369" s="1"/>
    </row>
    <row r="370" spans="1:10" s="4" customFormat="1" ht="27.75">
      <c r="A370" s="11"/>
      <c r="B370" s="11"/>
      <c r="C370" s="11" t="s">
        <v>35</v>
      </c>
      <c r="D370" s="11" t="s">
        <v>7</v>
      </c>
      <c r="E370" s="23">
        <v>1000000</v>
      </c>
      <c r="F370" s="13" t="s">
        <v>6</v>
      </c>
      <c r="G370" s="11"/>
      <c r="H370" s="11"/>
      <c r="I370" s="11"/>
      <c r="J370" s="11"/>
    </row>
    <row r="371" spans="1:6" ht="42.75" customHeight="1">
      <c r="A371" s="103" t="s">
        <v>118</v>
      </c>
      <c r="B371" s="104"/>
      <c r="C371" s="104"/>
      <c r="D371" s="104"/>
      <c r="E371" s="104"/>
      <c r="F371" s="104"/>
    </row>
    <row r="372" spans="3:6" s="11" customFormat="1" ht="19.5" customHeight="1">
      <c r="C372" s="11" t="s">
        <v>39</v>
      </c>
      <c r="D372" s="11" t="s">
        <v>7</v>
      </c>
      <c r="E372" s="23">
        <v>15000</v>
      </c>
      <c r="F372" s="13" t="s">
        <v>6</v>
      </c>
    </row>
    <row r="373" spans="1:7" ht="26.25" customHeight="1">
      <c r="A373" s="103" t="s">
        <v>119</v>
      </c>
      <c r="B373" s="104"/>
      <c r="C373" s="104"/>
      <c r="D373" s="104"/>
      <c r="E373" s="104"/>
      <c r="F373" s="104"/>
      <c r="G373" s="37"/>
    </row>
    <row r="374" spans="1:7" ht="26.25" customHeight="1">
      <c r="A374" s="21"/>
      <c r="B374" s="22"/>
      <c r="C374" s="22"/>
      <c r="D374" s="22"/>
      <c r="E374" s="22"/>
      <c r="F374" s="22"/>
      <c r="G374" s="37"/>
    </row>
    <row r="375" spans="1:7" ht="26.25" customHeight="1">
      <c r="A375" s="21"/>
      <c r="B375" s="22"/>
      <c r="C375" s="22"/>
      <c r="D375" s="22"/>
      <c r="E375" s="22"/>
      <c r="F375" s="22"/>
      <c r="G375" s="37"/>
    </row>
    <row r="376" spans="1:7" ht="26.25" customHeight="1">
      <c r="A376" s="21"/>
      <c r="B376" s="22"/>
      <c r="C376" s="22"/>
      <c r="D376" s="22"/>
      <c r="E376" s="22"/>
      <c r="F376" s="22"/>
      <c r="G376" s="37"/>
    </row>
    <row r="377" spans="1:7" ht="26.25" customHeight="1">
      <c r="A377" s="21"/>
      <c r="B377" s="22"/>
      <c r="C377" s="22"/>
      <c r="D377" s="22"/>
      <c r="E377" s="22"/>
      <c r="F377" s="22"/>
      <c r="G377" s="37"/>
    </row>
    <row r="378" spans="1:7" ht="26.25" customHeight="1">
      <c r="A378" s="21"/>
      <c r="B378" s="22"/>
      <c r="C378" s="22"/>
      <c r="D378" s="22"/>
      <c r="E378" s="22"/>
      <c r="F378" s="22"/>
      <c r="G378" s="37"/>
    </row>
    <row r="379" spans="1:7" ht="26.25" customHeight="1">
      <c r="A379" s="21"/>
      <c r="B379" s="22"/>
      <c r="C379" s="22"/>
      <c r="D379" s="22"/>
      <c r="E379" s="22"/>
      <c r="F379" s="22"/>
      <c r="G379" s="37"/>
    </row>
    <row r="380" spans="2:6" s="36" customFormat="1" ht="24">
      <c r="B380" s="52" t="s">
        <v>54</v>
      </c>
      <c r="C380" s="52"/>
      <c r="D380" s="52" t="s">
        <v>5</v>
      </c>
      <c r="E380" s="53">
        <f>SUM(E381+E897)</f>
        <v>490000</v>
      </c>
      <c r="F380" s="54" t="s">
        <v>6</v>
      </c>
    </row>
    <row r="381" spans="1:6" s="56" customFormat="1" ht="27.75">
      <c r="A381" s="55"/>
      <c r="B381" s="52" t="s">
        <v>45</v>
      </c>
      <c r="C381" s="36"/>
      <c r="D381" s="52" t="s">
        <v>5</v>
      </c>
      <c r="E381" s="53">
        <f>SUM(E382+E388+E402)</f>
        <v>490000</v>
      </c>
      <c r="F381" s="54" t="s">
        <v>6</v>
      </c>
    </row>
    <row r="382" spans="1:6" s="36" customFormat="1" ht="24">
      <c r="A382" s="57"/>
      <c r="B382" s="52" t="s">
        <v>201</v>
      </c>
      <c r="D382" s="52" t="s">
        <v>5</v>
      </c>
      <c r="E382" s="58">
        <f>SUM(E383+E392+E401+E410+E419+E427+E440+E448+E458+E469)</f>
        <v>490000</v>
      </c>
      <c r="F382" s="54" t="s">
        <v>6</v>
      </c>
    </row>
    <row r="383" spans="1:6" s="52" customFormat="1" ht="19.5" customHeight="1">
      <c r="A383" s="87"/>
      <c r="B383" s="87"/>
      <c r="C383" s="52" t="s">
        <v>209</v>
      </c>
      <c r="D383" s="52" t="s">
        <v>7</v>
      </c>
      <c r="E383" s="53">
        <v>50000</v>
      </c>
      <c r="F383" s="54" t="s">
        <v>6</v>
      </c>
    </row>
    <row r="384" spans="1:6" s="39" customFormat="1" ht="24">
      <c r="A384" s="101" t="s">
        <v>221</v>
      </c>
      <c r="B384" s="101"/>
      <c r="C384" s="101"/>
      <c r="D384" s="101"/>
      <c r="E384" s="101"/>
      <c r="F384" s="101"/>
    </row>
    <row r="385" spans="1:6" s="39" customFormat="1" ht="19.5" customHeight="1">
      <c r="A385" s="38"/>
      <c r="B385" s="38"/>
      <c r="C385" s="100" t="s">
        <v>210</v>
      </c>
      <c r="D385" s="100"/>
      <c r="E385" s="100"/>
      <c r="F385" s="100"/>
    </row>
    <row r="386" spans="1:6" s="39" customFormat="1" ht="19.5" customHeight="1">
      <c r="A386" s="38"/>
      <c r="B386" s="38"/>
      <c r="C386" s="100" t="s">
        <v>211</v>
      </c>
      <c r="D386" s="100"/>
      <c r="E386" s="100"/>
      <c r="F386" s="100"/>
    </row>
    <row r="387" spans="1:6" s="39" customFormat="1" ht="19.5" customHeight="1">
      <c r="A387" s="38"/>
      <c r="B387" s="38"/>
      <c r="C387" s="100" t="s">
        <v>212</v>
      </c>
      <c r="D387" s="100"/>
      <c r="E387" s="100"/>
      <c r="F387" s="100"/>
    </row>
    <row r="388" spans="1:6" s="39" customFormat="1" ht="19.5" customHeight="1">
      <c r="A388" s="38"/>
      <c r="B388" s="38"/>
      <c r="C388" s="100" t="s">
        <v>213</v>
      </c>
      <c r="D388" s="100"/>
      <c r="E388" s="100"/>
      <c r="F388" s="100"/>
    </row>
    <row r="389" spans="1:6" s="39" customFormat="1" ht="39" customHeight="1">
      <c r="A389" s="100" t="s">
        <v>138</v>
      </c>
      <c r="B389" s="100"/>
      <c r="C389" s="100"/>
      <c r="D389" s="100"/>
      <c r="E389" s="100"/>
      <c r="F389" s="100"/>
    </row>
    <row r="390" spans="1:6" s="39" customFormat="1" ht="19.5" customHeight="1">
      <c r="A390" s="100" t="s">
        <v>139</v>
      </c>
      <c r="B390" s="100"/>
      <c r="C390" s="100"/>
      <c r="D390" s="100"/>
      <c r="E390" s="100"/>
      <c r="F390" s="100"/>
    </row>
    <row r="391" spans="1:6" s="39" customFormat="1" ht="39" customHeight="1">
      <c r="A391" s="101" t="s">
        <v>317</v>
      </c>
      <c r="B391" s="101"/>
      <c r="C391" s="101"/>
      <c r="D391" s="101"/>
      <c r="E391" s="101"/>
      <c r="F391" s="101"/>
    </row>
    <row r="392" spans="1:6" s="52" customFormat="1" ht="19.5" customHeight="1">
      <c r="A392" s="87"/>
      <c r="B392" s="87"/>
      <c r="C392" s="52" t="s">
        <v>214</v>
      </c>
      <c r="D392" s="52" t="s">
        <v>7</v>
      </c>
      <c r="E392" s="53">
        <v>48000</v>
      </c>
      <c r="F392" s="54" t="s">
        <v>6</v>
      </c>
    </row>
    <row r="393" spans="1:6" s="39" customFormat="1" ht="19.5" customHeight="1">
      <c r="A393" s="101" t="s">
        <v>222</v>
      </c>
      <c r="B393" s="101"/>
      <c r="C393" s="101"/>
      <c r="D393" s="101"/>
      <c r="E393" s="101"/>
      <c r="F393" s="101"/>
    </row>
    <row r="394" spans="1:6" s="39" customFormat="1" ht="19.5" customHeight="1">
      <c r="A394" s="38"/>
      <c r="B394" s="38"/>
      <c r="C394" s="100" t="s">
        <v>215</v>
      </c>
      <c r="D394" s="100"/>
      <c r="E394" s="100"/>
      <c r="F394" s="100"/>
    </row>
    <row r="395" spans="1:6" s="39" customFormat="1" ht="19.5" customHeight="1">
      <c r="A395" s="38"/>
      <c r="B395" s="38"/>
      <c r="C395" s="100" t="s">
        <v>216</v>
      </c>
      <c r="D395" s="100"/>
      <c r="E395" s="100"/>
      <c r="F395" s="100"/>
    </row>
    <row r="396" spans="1:6" s="39" customFormat="1" ht="19.5" customHeight="1">
      <c r="A396" s="38"/>
      <c r="B396" s="38"/>
      <c r="C396" s="100" t="s">
        <v>217</v>
      </c>
      <c r="D396" s="100"/>
      <c r="E396" s="100"/>
      <c r="F396" s="100"/>
    </row>
    <row r="397" spans="1:6" s="39" customFormat="1" ht="19.5" customHeight="1">
      <c r="A397" s="38"/>
      <c r="B397" s="38"/>
      <c r="C397" s="100" t="s">
        <v>213</v>
      </c>
      <c r="D397" s="100"/>
      <c r="E397" s="100"/>
      <c r="F397" s="100"/>
    </row>
    <row r="398" spans="1:6" s="39" customFormat="1" ht="39" customHeight="1">
      <c r="A398" s="100" t="s">
        <v>138</v>
      </c>
      <c r="B398" s="100"/>
      <c r="C398" s="100"/>
      <c r="D398" s="100"/>
      <c r="E398" s="100"/>
      <c r="F398" s="100"/>
    </row>
    <row r="399" spans="1:6" s="39" customFormat="1" ht="19.5" customHeight="1">
      <c r="A399" s="100" t="s">
        <v>139</v>
      </c>
      <c r="B399" s="100"/>
      <c r="C399" s="100"/>
      <c r="D399" s="100"/>
      <c r="E399" s="100"/>
      <c r="F399" s="100"/>
    </row>
    <row r="400" spans="1:6" s="39" customFormat="1" ht="39" customHeight="1">
      <c r="A400" s="101" t="s">
        <v>318</v>
      </c>
      <c r="B400" s="101"/>
      <c r="C400" s="101"/>
      <c r="D400" s="101"/>
      <c r="E400" s="101"/>
      <c r="F400" s="101"/>
    </row>
    <row r="401" spans="1:6" s="52" customFormat="1" ht="19.5" customHeight="1">
      <c r="A401" s="87"/>
      <c r="B401" s="87"/>
      <c r="C401" s="52" t="s">
        <v>218</v>
      </c>
      <c r="D401" s="52" t="s">
        <v>7</v>
      </c>
      <c r="E401" s="53">
        <v>50000</v>
      </c>
      <c r="F401" s="54" t="s">
        <v>6</v>
      </c>
    </row>
    <row r="402" spans="1:6" s="39" customFormat="1" ht="19.5" customHeight="1">
      <c r="A402" s="101" t="s">
        <v>225</v>
      </c>
      <c r="B402" s="101"/>
      <c r="C402" s="101"/>
      <c r="D402" s="101"/>
      <c r="E402" s="101"/>
      <c r="F402" s="101"/>
    </row>
    <row r="403" spans="1:6" s="39" customFormat="1" ht="19.5" customHeight="1">
      <c r="A403" s="38"/>
      <c r="B403" s="38"/>
      <c r="C403" s="100" t="s">
        <v>210</v>
      </c>
      <c r="D403" s="100"/>
      <c r="E403" s="100"/>
      <c r="F403" s="100"/>
    </row>
    <row r="404" spans="1:6" s="39" customFormat="1" ht="19.5" customHeight="1">
      <c r="A404" s="38"/>
      <c r="B404" s="38"/>
      <c r="C404" s="100" t="s">
        <v>283</v>
      </c>
      <c r="D404" s="100"/>
      <c r="E404" s="100"/>
      <c r="F404" s="100"/>
    </row>
    <row r="405" spans="1:6" s="39" customFormat="1" ht="19.5" customHeight="1">
      <c r="A405" s="38"/>
      <c r="B405" s="38"/>
      <c r="C405" s="100" t="s">
        <v>284</v>
      </c>
      <c r="D405" s="100"/>
      <c r="E405" s="100"/>
      <c r="F405" s="100"/>
    </row>
    <row r="406" spans="1:6" s="39" customFormat="1" ht="19.5" customHeight="1">
      <c r="A406" s="38"/>
      <c r="B406" s="38"/>
      <c r="C406" s="100" t="s">
        <v>213</v>
      </c>
      <c r="D406" s="100"/>
      <c r="E406" s="100"/>
      <c r="F406" s="100"/>
    </row>
    <row r="407" spans="1:6" s="39" customFormat="1" ht="39" customHeight="1">
      <c r="A407" s="100" t="s">
        <v>138</v>
      </c>
      <c r="B407" s="100"/>
      <c r="C407" s="100"/>
      <c r="D407" s="100"/>
      <c r="E407" s="100"/>
      <c r="F407" s="100"/>
    </row>
    <row r="408" spans="1:6" s="39" customFormat="1" ht="19.5" customHeight="1">
      <c r="A408" s="100" t="s">
        <v>139</v>
      </c>
      <c r="B408" s="100"/>
      <c r="C408" s="100"/>
      <c r="D408" s="100"/>
      <c r="E408" s="100"/>
      <c r="F408" s="100"/>
    </row>
    <row r="409" spans="1:6" s="39" customFormat="1" ht="39" customHeight="1">
      <c r="A409" s="101" t="s">
        <v>319</v>
      </c>
      <c r="B409" s="101"/>
      <c r="C409" s="101"/>
      <c r="D409" s="101"/>
      <c r="E409" s="101"/>
      <c r="F409" s="101"/>
    </row>
    <row r="410" spans="1:6" s="52" customFormat="1" ht="19.5" customHeight="1">
      <c r="A410" s="87"/>
      <c r="B410" s="87"/>
      <c r="C410" s="52" t="s">
        <v>223</v>
      </c>
      <c r="D410" s="52" t="s">
        <v>7</v>
      </c>
      <c r="E410" s="53">
        <v>40000</v>
      </c>
      <c r="F410" s="54" t="s">
        <v>6</v>
      </c>
    </row>
    <row r="411" spans="1:6" s="39" customFormat="1" ht="19.5" customHeight="1">
      <c r="A411" s="101" t="s">
        <v>224</v>
      </c>
      <c r="B411" s="101"/>
      <c r="C411" s="101"/>
      <c r="D411" s="101"/>
      <c r="E411" s="101"/>
      <c r="F411" s="101"/>
    </row>
    <row r="412" spans="1:6" s="39" customFormat="1" ht="19.5" customHeight="1">
      <c r="A412" s="38"/>
      <c r="B412" s="38"/>
      <c r="C412" s="100" t="s">
        <v>210</v>
      </c>
      <c r="D412" s="100"/>
      <c r="E412" s="100"/>
      <c r="F412" s="100"/>
    </row>
    <row r="413" spans="1:6" s="39" customFormat="1" ht="19.5" customHeight="1">
      <c r="A413" s="38"/>
      <c r="B413" s="38"/>
      <c r="C413" s="100" t="s">
        <v>285</v>
      </c>
      <c r="D413" s="100"/>
      <c r="E413" s="100"/>
      <c r="F413" s="100"/>
    </row>
    <row r="414" spans="1:6" s="39" customFormat="1" ht="19.5" customHeight="1">
      <c r="A414" s="38"/>
      <c r="B414" s="38"/>
      <c r="C414" s="100" t="s">
        <v>226</v>
      </c>
      <c r="D414" s="100"/>
      <c r="E414" s="100"/>
      <c r="F414" s="100"/>
    </row>
    <row r="415" spans="1:6" s="39" customFormat="1" ht="19.5" customHeight="1">
      <c r="A415" s="38"/>
      <c r="B415" s="38"/>
      <c r="C415" s="100" t="s">
        <v>213</v>
      </c>
      <c r="D415" s="100"/>
      <c r="E415" s="100"/>
      <c r="F415" s="100"/>
    </row>
    <row r="416" spans="1:6" s="39" customFormat="1" ht="39" customHeight="1">
      <c r="A416" s="100" t="s">
        <v>138</v>
      </c>
      <c r="B416" s="100"/>
      <c r="C416" s="100"/>
      <c r="D416" s="100"/>
      <c r="E416" s="100"/>
      <c r="F416" s="100"/>
    </row>
    <row r="417" spans="1:6" s="39" customFormat="1" ht="19.5" customHeight="1">
      <c r="A417" s="100" t="s">
        <v>139</v>
      </c>
      <c r="B417" s="100"/>
      <c r="C417" s="100"/>
      <c r="D417" s="100"/>
      <c r="E417" s="100"/>
      <c r="F417" s="100"/>
    </row>
    <row r="418" spans="1:6" s="39" customFormat="1" ht="39" customHeight="1">
      <c r="A418" s="101" t="s">
        <v>320</v>
      </c>
      <c r="B418" s="101"/>
      <c r="C418" s="101"/>
      <c r="D418" s="101"/>
      <c r="E418" s="101"/>
      <c r="F418" s="101"/>
    </row>
    <row r="419" spans="1:6" s="52" customFormat="1" ht="19.5" customHeight="1">
      <c r="A419" s="87"/>
      <c r="B419" s="87"/>
      <c r="C419" s="52" t="s">
        <v>227</v>
      </c>
      <c r="D419" s="52" t="s">
        <v>7</v>
      </c>
      <c r="E419" s="53">
        <v>68000</v>
      </c>
      <c r="F419" s="54" t="s">
        <v>6</v>
      </c>
    </row>
    <row r="420" spans="1:6" s="39" customFormat="1" ht="19.5" customHeight="1">
      <c r="A420" s="101" t="s">
        <v>228</v>
      </c>
      <c r="B420" s="101"/>
      <c r="C420" s="101"/>
      <c r="D420" s="101"/>
      <c r="E420" s="101"/>
      <c r="F420" s="101"/>
    </row>
    <row r="421" spans="1:6" s="39" customFormat="1" ht="19.5" customHeight="1">
      <c r="A421" s="38"/>
      <c r="B421" s="38"/>
      <c r="C421" s="100" t="s">
        <v>210</v>
      </c>
      <c r="D421" s="100"/>
      <c r="E421" s="100"/>
      <c r="F421" s="100"/>
    </row>
    <row r="422" spans="1:6" s="39" customFormat="1" ht="24">
      <c r="A422" s="38"/>
      <c r="B422" s="38"/>
      <c r="C422" s="100" t="s">
        <v>229</v>
      </c>
      <c r="D422" s="100"/>
      <c r="E422" s="100"/>
      <c r="F422" s="100"/>
    </row>
    <row r="423" spans="1:6" s="39" customFormat="1" ht="19.5" customHeight="1">
      <c r="A423" s="38"/>
      <c r="B423" s="38"/>
      <c r="C423" s="100" t="s">
        <v>213</v>
      </c>
      <c r="D423" s="100"/>
      <c r="E423" s="100"/>
      <c r="F423" s="100"/>
    </row>
    <row r="424" spans="1:6" s="39" customFormat="1" ht="39" customHeight="1">
      <c r="A424" s="100" t="s">
        <v>138</v>
      </c>
      <c r="B424" s="100"/>
      <c r="C424" s="100"/>
      <c r="D424" s="100"/>
      <c r="E424" s="100"/>
      <c r="F424" s="100"/>
    </row>
    <row r="425" spans="1:6" s="39" customFormat="1" ht="19.5" customHeight="1">
      <c r="A425" s="100" t="s">
        <v>139</v>
      </c>
      <c r="B425" s="100"/>
      <c r="C425" s="100"/>
      <c r="D425" s="100"/>
      <c r="E425" s="100"/>
      <c r="F425" s="100"/>
    </row>
    <row r="426" spans="1:6" s="39" customFormat="1" ht="39" customHeight="1">
      <c r="A426" s="101" t="s">
        <v>321</v>
      </c>
      <c r="B426" s="101"/>
      <c r="C426" s="101"/>
      <c r="D426" s="101"/>
      <c r="E426" s="101"/>
      <c r="F426" s="101"/>
    </row>
    <row r="427" spans="1:6" s="52" customFormat="1" ht="19.5" customHeight="1">
      <c r="A427" s="87"/>
      <c r="B427" s="87"/>
      <c r="C427" s="52" t="s">
        <v>230</v>
      </c>
      <c r="D427" s="52" t="s">
        <v>7</v>
      </c>
      <c r="E427" s="53">
        <v>54000</v>
      </c>
      <c r="F427" s="54" t="s">
        <v>6</v>
      </c>
    </row>
    <row r="428" spans="1:6" s="39" customFormat="1" ht="19.5" customHeight="1">
      <c r="A428" s="101" t="s">
        <v>231</v>
      </c>
      <c r="B428" s="101"/>
      <c r="C428" s="101"/>
      <c r="D428" s="101"/>
      <c r="E428" s="101"/>
      <c r="F428" s="101"/>
    </row>
    <row r="429" spans="1:6" s="39" customFormat="1" ht="19.5" customHeight="1">
      <c r="A429" s="38"/>
      <c r="B429" s="38"/>
      <c r="C429" s="100" t="s">
        <v>210</v>
      </c>
      <c r="D429" s="100"/>
      <c r="E429" s="100"/>
      <c r="F429" s="100"/>
    </row>
    <row r="430" spans="1:6" s="39" customFormat="1" ht="19.5" customHeight="1">
      <c r="A430" s="38"/>
      <c r="B430" s="38"/>
      <c r="C430" s="100" t="s">
        <v>232</v>
      </c>
      <c r="D430" s="100"/>
      <c r="E430" s="100"/>
      <c r="F430" s="100"/>
    </row>
    <row r="431" spans="1:6" s="39" customFormat="1" ht="19.5" customHeight="1">
      <c r="A431" s="38"/>
      <c r="B431" s="38"/>
      <c r="C431" s="100" t="s">
        <v>233</v>
      </c>
      <c r="D431" s="100"/>
      <c r="E431" s="100"/>
      <c r="F431" s="100"/>
    </row>
    <row r="432" spans="1:6" s="39" customFormat="1" ht="19.5" customHeight="1">
      <c r="A432" s="38"/>
      <c r="B432" s="38"/>
      <c r="C432" s="100" t="s">
        <v>213</v>
      </c>
      <c r="D432" s="100"/>
      <c r="E432" s="100"/>
      <c r="F432" s="100"/>
    </row>
    <row r="433" spans="1:6" s="39" customFormat="1" ht="39" customHeight="1">
      <c r="A433" s="100" t="s">
        <v>138</v>
      </c>
      <c r="B433" s="100"/>
      <c r="C433" s="100"/>
      <c r="D433" s="100"/>
      <c r="E433" s="100"/>
      <c r="F433" s="100"/>
    </row>
    <row r="434" spans="1:6" s="39" customFormat="1" ht="19.5" customHeight="1">
      <c r="A434" s="100" t="s">
        <v>139</v>
      </c>
      <c r="B434" s="100"/>
      <c r="C434" s="100"/>
      <c r="D434" s="100"/>
      <c r="E434" s="100"/>
      <c r="F434" s="100"/>
    </row>
    <row r="435" spans="1:6" s="39" customFormat="1" ht="39" customHeight="1">
      <c r="A435" s="101" t="s">
        <v>322</v>
      </c>
      <c r="B435" s="101"/>
      <c r="C435" s="101"/>
      <c r="D435" s="101"/>
      <c r="E435" s="101"/>
      <c r="F435" s="101"/>
    </row>
    <row r="436" spans="1:6" s="39" customFormat="1" ht="24">
      <c r="A436" s="38"/>
      <c r="B436" s="38"/>
      <c r="C436" s="38"/>
      <c r="D436" s="38"/>
      <c r="E436" s="38"/>
      <c r="F436" s="38"/>
    </row>
    <row r="437" spans="1:6" s="39" customFormat="1" ht="24">
      <c r="A437" s="38"/>
      <c r="B437" s="38"/>
      <c r="C437" s="38"/>
      <c r="D437" s="38"/>
      <c r="E437" s="38"/>
      <c r="F437" s="38"/>
    </row>
    <row r="438" spans="1:6" s="39" customFormat="1" ht="24">
      <c r="A438" s="38"/>
      <c r="B438" s="38"/>
      <c r="C438" s="38"/>
      <c r="D438" s="38"/>
      <c r="E438" s="38"/>
      <c r="F438" s="38"/>
    </row>
    <row r="439" spans="1:6" s="39" customFormat="1" ht="24">
      <c r="A439" s="38"/>
      <c r="B439" s="38"/>
      <c r="C439" s="38"/>
      <c r="D439" s="38"/>
      <c r="E439" s="38"/>
      <c r="F439" s="38"/>
    </row>
    <row r="440" spans="1:6" s="52" customFormat="1" ht="19.5" customHeight="1">
      <c r="A440" s="87"/>
      <c r="B440" s="87"/>
      <c r="C440" s="52" t="s">
        <v>234</v>
      </c>
      <c r="D440" s="52" t="s">
        <v>7</v>
      </c>
      <c r="E440" s="53">
        <v>40000</v>
      </c>
      <c r="F440" s="54" t="s">
        <v>6</v>
      </c>
    </row>
    <row r="441" spans="1:6" s="39" customFormat="1" ht="19.5" customHeight="1">
      <c r="A441" s="101" t="s">
        <v>235</v>
      </c>
      <c r="B441" s="101"/>
      <c r="C441" s="101"/>
      <c r="D441" s="101"/>
      <c r="E441" s="101"/>
      <c r="F441" s="101"/>
    </row>
    <row r="442" spans="1:6" s="39" customFormat="1" ht="19.5" customHeight="1">
      <c r="A442" s="38"/>
      <c r="B442" s="38"/>
      <c r="C442" s="100" t="s">
        <v>236</v>
      </c>
      <c r="D442" s="100"/>
      <c r="E442" s="100"/>
      <c r="F442" s="100"/>
    </row>
    <row r="443" spans="1:6" s="39" customFormat="1" ht="24">
      <c r="A443" s="38"/>
      <c r="B443" s="38"/>
      <c r="C443" s="100" t="s">
        <v>229</v>
      </c>
      <c r="D443" s="100"/>
      <c r="E443" s="100"/>
      <c r="F443" s="100"/>
    </row>
    <row r="444" spans="1:6" s="39" customFormat="1" ht="19.5" customHeight="1">
      <c r="A444" s="38"/>
      <c r="B444" s="38"/>
      <c r="C444" s="100" t="s">
        <v>213</v>
      </c>
      <c r="D444" s="100"/>
      <c r="E444" s="100"/>
      <c r="F444" s="100"/>
    </row>
    <row r="445" spans="1:6" s="39" customFormat="1" ht="39" customHeight="1">
      <c r="A445" s="100" t="s">
        <v>138</v>
      </c>
      <c r="B445" s="100"/>
      <c r="C445" s="100"/>
      <c r="D445" s="100"/>
      <c r="E445" s="100"/>
      <c r="F445" s="100"/>
    </row>
    <row r="446" spans="1:6" s="39" customFormat="1" ht="19.5" customHeight="1">
      <c r="A446" s="100" t="s">
        <v>139</v>
      </c>
      <c r="B446" s="100"/>
      <c r="C446" s="100"/>
      <c r="D446" s="100"/>
      <c r="E446" s="100"/>
      <c r="F446" s="100"/>
    </row>
    <row r="447" spans="1:6" s="39" customFormat="1" ht="41.25" customHeight="1">
      <c r="A447" s="101" t="s">
        <v>323</v>
      </c>
      <c r="B447" s="101"/>
      <c r="C447" s="101"/>
      <c r="D447" s="101"/>
      <c r="E447" s="101"/>
      <c r="F447" s="101"/>
    </row>
    <row r="448" spans="1:6" s="52" customFormat="1" ht="19.5" customHeight="1">
      <c r="A448" s="87"/>
      <c r="B448" s="87"/>
      <c r="C448" s="52" t="s">
        <v>295</v>
      </c>
      <c r="D448" s="52" t="s">
        <v>7</v>
      </c>
      <c r="E448" s="53">
        <v>38000</v>
      </c>
      <c r="F448" s="54" t="s">
        <v>6</v>
      </c>
    </row>
    <row r="449" spans="1:6" s="39" customFormat="1" ht="19.5" customHeight="1">
      <c r="A449" s="101" t="s">
        <v>296</v>
      </c>
      <c r="B449" s="101"/>
      <c r="C449" s="101"/>
      <c r="D449" s="101"/>
      <c r="E449" s="101"/>
      <c r="F449" s="101"/>
    </row>
    <row r="450" spans="1:6" s="39" customFormat="1" ht="19.5" customHeight="1">
      <c r="A450" s="38"/>
      <c r="B450" s="38"/>
      <c r="C450" s="100" t="s">
        <v>215</v>
      </c>
      <c r="D450" s="100"/>
      <c r="E450" s="100"/>
      <c r="F450" s="100"/>
    </row>
    <row r="451" spans="1:6" s="39" customFormat="1" ht="39" customHeight="1">
      <c r="A451" s="38"/>
      <c r="B451" s="38"/>
      <c r="C451" s="100" t="s">
        <v>297</v>
      </c>
      <c r="D451" s="100"/>
      <c r="E451" s="100"/>
      <c r="F451" s="100"/>
    </row>
    <row r="452" spans="1:6" s="39" customFormat="1" ht="19.5" customHeight="1">
      <c r="A452" s="38"/>
      <c r="B452" s="38"/>
      <c r="C452" s="100" t="s">
        <v>237</v>
      </c>
      <c r="D452" s="100"/>
      <c r="E452" s="100"/>
      <c r="F452" s="100"/>
    </row>
    <row r="453" spans="1:6" s="39" customFormat="1" ht="19.5" customHeight="1">
      <c r="A453" s="38"/>
      <c r="B453" s="38"/>
      <c r="C453" s="100" t="s">
        <v>238</v>
      </c>
      <c r="D453" s="100"/>
      <c r="E453" s="100"/>
      <c r="F453" s="100"/>
    </row>
    <row r="454" spans="1:6" s="39" customFormat="1" ht="19.5" customHeight="1">
      <c r="A454" s="38"/>
      <c r="B454" s="38"/>
      <c r="C454" s="100" t="s">
        <v>213</v>
      </c>
      <c r="D454" s="100"/>
      <c r="E454" s="100"/>
      <c r="F454" s="100"/>
    </row>
    <row r="455" spans="1:6" s="39" customFormat="1" ht="39" customHeight="1">
      <c r="A455" s="100" t="s">
        <v>138</v>
      </c>
      <c r="B455" s="100"/>
      <c r="C455" s="100"/>
      <c r="D455" s="100"/>
      <c r="E455" s="100"/>
      <c r="F455" s="100"/>
    </row>
    <row r="456" spans="1:6" s="39" customFormat="1" ht="19.5" customHeight="1">
      <c r="A456" s="100" t="s">
        <v>139</v>
      </c>
      <c r="B456" s="100"/>
      <c r="C456" s="100"/>
      <c r="D456" s="100"/>
      <c r="E456" s="100"/>
      <c r="F456" s="100"/>
    </row>
    <row r="457" spans="1:6" s="39" customFormat="1" ht="39" customHeight="1">
      <c r="A457" s="101" t="s">
        <v>324</v>
      </c>
      <c r="B457" s="101"/>
      <c r="C457" s="101"/>
      <c r="D457" s="101"/>
      <c r="E457" s="101"/>
      <c r="F457" s="101"/>
    </row>
    <row r="458" spans="1:6" s="52" customFormat="1" ht="19.5" customHeight="1">
      <c r="A458" s="87"/>
      <c r="B458" s="87"/>
      <c r="C458" s="52" t="s">
        <v>239</v>
      </c>
      <c r="D458" s="52" t="s">
        <v>7</v>
      </c>
      <c r="E458" s="53">
        <v>48000</v>
      </c>
      <c r="F458" s="54" t="s">
        <v>6</v>
      </c>
    </row>
    <row r="459" spans="1:6" s="39" customFormat="1" ht="19.5" customHeight="1">
      <c r="A459" s="101" t="s">
        <v>240</v>
      </c>
      <c r="B459" s="101"/>
      <c r="C459" s="101"/>
      <c r="D459" s="101"/>
      <c r="E459" s="101"/>
      <c r="F459" s="101"/>
    </row>
    <row r="460" spans="1:6" s="39" customFormat="1" ht="19.5" customHeight="1">
      <c r="A460" s="38"/>
      <c r="B460" s="38"/>
      <c r="C460" s="100" t="s">
        <v>210</v>
      </c>
      <c r="D460" s="100"/>
      <c r="E460" s="100"/>
      <c r="F460" s="100"/>
    </row>
    <row r="461" spans="1:6" s="39" customFormat="1" ht="19.5" customHeight="1">
      <c r="A461" s="38"/>
      <c r="B461" s="38"/>
      <c r="C461" s="100" t="s">
        <v>298</v>
      </c>
      <c r="D461" s="100"/>
      <c r="E461" s="100"/>
      <c r="F461" s="100"/>
    </row>
    <row r="462" spans="1:6" s="39" customFormat="1" ht="19.5" customHeight="1">
      <c r="A462" s="38"/>
      <c r="B462" s="38"/>
      <c r="C462" s="100" t="s">
        <v>299</v>
      </c>
      <c r="D462" s="100"/>
      <c r="E462" s="100"/>
      <c r="F462" s="100"/>
    </row>
    <row r="463" spans="1:6" s="39" customFormat="1" ht="19.5" customHeight="1">
      <c r="A463" s="38"/>
      <c r="B463" s="38"/>
      <c r="C463" s="100" t="s">
        <v>241</v>
      </c>
      <c r="D463" s="100"/>
      <c r="E463" s="100"/>
      <c r="F463" s="100"/>
    </row>
    <row r="464" spans="1:6" s="39" customFormat="1" ht="19.5" customHeight="1">
      <c r="A464" s="38"/>
      <c r="B464" s="38"/>
      <c r="C464" s="100" t="s">
        <v>213</v>
      </c>
      <c r="D464" s="100"/>
      <c r="E464" s="100"/>
      <c r="F464" s="100"/>
    </row>
    <row r="465" spans="1:6" s="39" customFormat="1" ht="39" customHeight="1">
      <c r="A465" s="100" t="s">
        <v>138</v>
      </c>
      <c r="B465" s="100"/>
      <c r="C465" s="100"/>
      <c r="D465" s="100"/>
      <c r="E465" s="100"/>
      <c r="F465" s="100"/>
    </row>
    <row r="466" spans="1:6" s="39" customFormat="1" ht="19.5" customHeight="1">
      <c r="A466" s="100" t="s">
        <v>139</v>
      </c>
      <c r="B466" s="100"/>
      <c r="C466" s="100"/>
      <c r="D466" s="100"/>
      <c r="E466" s="100"/>
      <c r="F466" s="100"/>
    </row>
    <row r="467" spans="1:6" s="39" customFormat="1" ht="39" customHeight="1">
      <c r="A467" s="101" t="s">
        <v>325</v>
      </c>
      <c r="B467" s="101"/>
      <c r="C467" s="101"/>
      <c r="D467" s="101"/>
      <c r="E467" s="101"/>
      <c r="F467" s="101"/>
    </row>
    <row r="468" spans="1:6" s="39" customFormat="1" ht="24">
      <c r="A468" s="38"/>
      <c r="B468" s="38"/>
      <c r="C468" s="38"/>
      <c r="D468" s="38"/>
      <c r="E468" s="38"/>
      <c r="F468" s="38"/>
    </row>
    <row r="469" spans="1:6" s="52" customFormat="1" ht="19.5" customHeight="1">
      <c r="A469" s="87"/>
      <c r="B469" s="87"/>
      <c r="C469" s="52" t="s">
        <v>300</v>
      </c>
      <c r="D469" s="52" t="s">
        <v>7</v>
      </c>
      <c r="E469" s="53">
        <v>54000</v>
      </c>
      <c r="F469" s="54" t="s">
        <v>6</v>
      </c>
    </row>
    <row r="470" spans="1:6" s="39" customFormat="1" ht="21.75" customHeight="1">
      <c r="A470" s="101" t="s">
        <v>301</v>
      </c>
      <c r="B470" s="101"/>
      <c r="C470" s="101"/>
      <c r="D470" s="101"/>
      <c r="E470" s="101"/>
      <c r="F470" s="101"/>
    </row>
    <row r="471" spans="1:6" s="39" customFormat="1" ht="19.5" customHeight="1">
      <c r="A471" s="38"/>
      <c r="B471" s="38"/>
      <c r="C471" s="100" t="s">
        <v>263</v>
      </c>
      <c r="D471" s="100"/>
      <c r="E471" s="100"/>
      <c r="F471" s="100"/>
    </row>
    <row r="472" spans="1:6" s="39" customFormat="1" ht="24.75" customHeight="1">
      <c r="A472" s="38"/>
      <c r="B472" s="38"/>
      <c r="C472" s="100" t="s">
        <v>302</v>
      </c>
      <c r="D472" s="100"/>
      <c r="E472" s="100"/>
      <c r="F472" s="100"/>
    </row>
    <row r="473" spans="1:6" s="39" customFormat="1" ht="19.5" customHeight="1">
      <c r="A473" s="38"/>
      <c r="B473" s="38"/>
      <c r="C473" s="100" t="s">
        <v>213</v>
      </c>
      <c r="D473" s="100"/>
      <c r="E473" s="100"/>
      <c r="F473" s="100"/>
    </row>
    <row r="474" spans="1:6" s="39" customFormat="1" ht="39" customHeight="1">
      <c r="A474" s="100" t="s">
        <v>138</v>
      </c>
      <c r="B474" s="100"/>
      <c r="C474" s="100"/>
      <c r="D474" s="100"/>
      <c r="E474" s="100"/>
      <c r="F474" s="100"/>
    </row>
    <row r="475" spans="1:6" s="39" customFormat="1" ht="19.5" customHeight="1">
      <c r="A475" s="100" t="s">
        <v>139</v>
      </c>
      <c r="B475" s="100"/>
      <c r="C475" s="100"/>
      <c r="D475" s="100"/>
      <c r="E475" s="100"/>
      <c r="F475" s="100"/>
    </row>
    <row r="476" spans="1:6" s="39" customFormat="1" ht="39" customHeight="1">
      <c r="A476" s="101" t="s">
        <v>326</v>
      </c>
      <c r="B476" s="101"/>
      <c r="C476" s="101"/>
      <c r="D476" s="101"/>
      <c r="E476" s="101"/>
      <c r="F476" s="101"/>
    </row>
    <row r="477" spans="1:10" s="11" customFormat="1" ht="24">
      <c r="A477" s="21"/>
      <c r="B477" s="22"/>
      <c r="C477" s="22"/>
      <c r="D477" s="22"/>
      <c r="E477" s="22"/>
      <c r="F477" s="22"/>
      <c r="G477" s="1"/>
      <c r="H477" s="1"/>
      <c r="I477" s="1"/>
      <c r="J477" s="1"/>
    </row>
    <row r="478" spans="1:10" ht="27.75">
      <c r="A478" s="108" t="s">
        <v>40</v>
      </c>
      <c r="B478" s="108"/>
      <c r="C478" s="108"/>
      <c r="D478" s="8" t="s">
        <v>5</v>
      </c>
      <c r="E478" s="9">
        <f>SUM(E479+E499+E534)</f>
        <v>14521800</v>
      </c>
      <c r="F478" s="10" t="s">
        <v>6</v>
      </c>
      <c r="G478" s="11"/>
      <c r="H478" s="11"/>
      <c r="I478" s="11"/>
      <c r="J478" s="11"/>
    </row>
    <row r="479" spans="1:10" s="11" customFormat="1" ht="27.75">
      <c r="A479" s="8"/>
      <c r="B479" s="11" t="s">
        <v>48</v>
      </c>
      <c r="D479" s="11" t="s">
        <v>5</v>
      </c>
      <c r="E479" s="12">
        <f>SUM(E480+E495)</f>
        <v>2755000</v>
      </c>
      <c r="F479" s="13" t="s">
        <v>6</v>
      </c>
      <c r="G479" s="1"/>
      <c r="H479" s="1"/>
      <c r="I479" s="1"/>
      <c r="J479" s="1"/>
    </row>
    <row r="480" spans="1:6" ht="24">
      <c r="A480" s="14"/>
      <c r="B480" s="15" t="s">
        <v>77</v>
      </c>
      <c r="C480" s="16"/>
      <c r="D480" s="15" t="s">
        <v>5</v>
      </c>
      <c r="E480" s="17">
        <f>SUM(E481+E484+E486)</f>
        <v>2208000</v>
      </c>
      <c r="F480" s="18" t="s">
        <v>6</v>
      </c>
    </row>
    <row r="481" spans="1:10" s="35" customFormat="1" ht="27.75">
      <c r="A481" s="11"/>
      <c r="B481" s="11"/>
      <c r="C481" s="11" t="s">
        <v>83</v>
      </c>
      <c r="D481" s="11" t="s">
        <v>7</v>
      </c>
      <c r="E481" s="23">
        <v>2168300</v>
      </c>
      <c r="F481" s="13" t="s">
        <v>6</v>
      </c>
      <c r="G481" s="4"/>
      <c r="H481" s="4"/>
      <c r="I481" s="4"/>
      <c r="J481" s="4"/>
    </row>
    <row r="482" spans="1:10" s="35" customFormat="1" ht="66.75" customHeight="1">
      <c r="A482" s="103" t="s">
        <v>89</v>
      </c>
      <c r="B482" s="104"/>
      <c r="C482" s="104"/>
      <c r="D482" s="104"/>
      <c r="E482" s="104"/>
      <c r="F482" s="104"/>
      <c r="G482" s="4"/>
      <c r="H482" s="4"/>
      <c r="I482" s="4"/>
      <c r="J482" s="4"/>
    </row>
    <row r="483" spans="1:10" s="11" customFormat="1" ht="45.75" customHeight="1">
      <c r="A483" s="106" t="s">
        <v>351</v>
      </c>
      <c r="B483" s="104"/>
      <c r="C483" s="104"/>
      <c r="D483" s="104"/>
      <c r="E483" s="104"/>
      <c r="F483" s="104"/>
      <c r="G483" s="1"/>
      <c r="H483" s="1"/>
      <c r="I483" s="1"/>
      <c r="J483" s="1"/>
    </row>
    <row r="484" spans="1:10" ht="24">
      <c r="A484" s="11"/>
      <c r="B484" s="11"/>
      <c r="C484" s="11" t="s">
        <v>49</v>
      </c>
      <c r="D484" s="11" t="s">
        <v>7</v>
      </c>
      <c r="E484" s="23">
        <v>18000</v>
      </c>
      <c r="F484" s="13" t="s">
        <v>6</v>
      </c>
      <c r="G484" s="11"/>
      <c r="H484" s="11"/>
      <c r="I484" s="11"/>
      <c r="J484" s="11"/>
    </row>
    <row r="485" spans="1:6" ht="88.5" customHeight="1">
      <c r="A485" s="103" t="s">
        <v>360</v>
      </c>
      <c r="B485" s="104"/>
      <c r="C485" s="104"/>
      <c r="D485" s="104"/>
      <c r="E485" s="104"/>
      <c r="F485" s="104"/>
    </row>
    <row r="486" spans="1:6" s="11" customFormat="1" ht="24">
      <c r="A486" s="70"/>
      <c r="B486" s="70"/>
      <c r="C486" s="71" t="s">
        <v>30</v>
      </c>
      <c r="D486" s="71" t="s">
        <v>7</v>
      </c>
      <c r="E486" s="72">
        <v>21700</v>
      </c>
      <c r="F486" s="73" t="s">
        <v>6</v>
      </c>
    </row>
    <row r="487" spans="1:6" ht="45.75" customHeight="1">
      <c r="A487" s="107" t="s">
        <v>120</v>
      </c>
      <c r="B487" s="107"/>
      <c r="C487" s="107"/>
      <c r="D487" s="107"/>
      <c r="E487" s="107"/>
      <c r="F487" s="107"/>
    </row>
    <row r="488" spans="2:10" ht="36.75" customHeight="1" hidden="1">
      <c r="B488" s="11" t="s">
        <v>10</v>
      </c>
      <c r="D488" s="11" t="s">
        <v>5</v>
      </c>
      <c r="E488" s="23">
        <f>SUM(E489)</f>
        <v>547000</v>
      </c>
      <c r="F488" s="13" t="s">
        <v>6</v>
      </c>
      <c r="G488" s="11"/>
      <c r="H488" s="11"/>
      <c r="I488" s="11"/>
      <c r="J488" s="11"/>
    </row>
    <row r="489" spans="1:6" ht="21" customHeight="1" hidden="1">
      <c r="A489" s="70"/>
      <c r="B489" s="70"/>
      <c r="C489" s="71" t="s">
        <v>11</v>
      </c>
      <c r="D489" s="71" t="s">
        <v>7</v>
      </c>
      <c r="E489" s="72">
        <v>547000</v>
      </c>
      <c r="F489" s="73" t="s">
        <v>6</v>
      </c>
    </row>
    <row r="490" spans="1:6" ht="21" customHeight="1">
      <c r="A490" s="70"/>
      <c r="B490" s="70"/>
      <c r="C490" s="71"/>
      <c r="D490" s="71"/>
      <c r="E490" s="72"/>
      <c r="F490" s="73"/>
    </row>
    <row r="491" spans="1:6" ht="21" customHeight="1">
      <c r="A491" s="70"/>
      <c r="B491" s="70"/>
      <c r="C491" s="71"/>
      <c r="D491" s="71"/>
      <c r="E491" s="72"/>
      <c r="F491" s="73"/>
    </row>
    <row r="492" spans="1:6" ht="21" customHeight="1">
      <c r="A492" s="70"/>
      <c r="B492" s="70"/>
      <c r="C492" s="71"/>
      <c r="D492" s="71"/>
      <c r="E492" s="72"/>
      <c r="F492" s="73"/>
    </row>
    <row r="493" spans="1:6" ht="21" customHeight="1">
      <c r="A493" s="70"/>
      <c r="B493" s="70"/>
      <c r="C493" s="71"/>
      <c r="D493" s="71"/>
      <c r="E493" s="72"/>
      <c r="F493" s="73"/>
    </row>
    <row r="494" spans="1:6" ht="21" customHeight="1">
      <c r="A494" s="70"/>
      <c r="B494" s="70"/>
      <c r="C494" s="71"/>
      <c r="D494" s="71"/>
      <c r="E494" s="72"/>
      <c r="F494" s="73"/>
    </row>
    <row r="495" spans="2:6" ht="23.25" customHeight="1">
      <c r="B495" s="11" t="s">
        <v>10</v>
      </c>
      <c r="D495" s="11" t="s">
        <v>5</v>
      </c>
      <c r="E495" s="23">
        <f>SUM(E496)</f>
        <v>547000</v>
      </c>
      <c r="F495" s="13" t="s">
        <v>6</v>
      </c>
    </row>
    <row r="496" spans="1:10" s="11" customFormat="1" ht="24">
      <c r="A496" s="70"/>
      <c r="B496" s="70"/>
      <c r="C496" s="71" t="s">
        <v>11</v>
      </c>
      <c r="D496" s="71" t="s">
        <v>7</v>
      </c>
      <c r="E496" s="72">
        <v>547000</v>
      </c>
      <c r="F496" s="73" t="s">
        <v>6</v>
      </c>
      <c r="G496" s="1"/>
      <c r="H496" s="1"/>
      <c r="I496" s="1"/>
      <c r="J496" s="1"/>
    </row>
    <row r="497" spans="1:10" ht="64.5" customHeight="1">
      <c r="A497" s="103" t="s">
        <v>90</v>
      </c>
      <c r="B497" s="104"/>
      <c r="C497" s="104"/>
      <c r="D497" s="104"/>
      <c r="E497" s="104"/>
      <c r="F497" s="104"/>
      <c r="G497" s="11"/>
      <c r="H497" s="11"/>
      <c r="I497" s="11"/>
      <c r="J497" s="11"/>
    </row>
    <row r="498" spans="1:10" ht="45" customHeight="1">
      <c r="A498" s="106" t="s">
        <v>361</v>
      </c>
      <c r="B498" s="104"/>
      <c r="C498" s="104"/>
      <c r="D498" s="104"/>
      <c r="E498" s="104"/>
      <c r="F498" s="104"/>
      <c r="G498" s="11"/>
      <c r="H498" s="11"/>
      <c r="I498" s="11"/>
      <c r="J498" s="11"/>
    </row>
    <row r="499" spans="1:10" s="77" customFormat="1" ht="27.75">
      <c r="A499" s="24"/>
      <c r="B499" s="25" t="s">
        <v>14</v>
      </c>
      <c r="C499" s="26"/>
      <c r="D499" s="25" t="s">
        <v>5</v>
      </c>
      <c r="E499" s="27">
        <f>SUM(E500+E531)</f>
        <v>8131400</v>
      </c>
      <c r="F499" s="28" t="s">
        <v>6</v>
      </c>
      <c r="G499" s="11"/>
      <c r="H499" s="11"/>
      <c r="I499" s="11"/>
      <c r="J499" s="11"/>
    </row>
    <row r="500" spans="1:6" ht="27.75">
      <c r="A500" s="24"/>
      <c r="B500" s="25" t="s">
        <v>53</v>
      </c>
      <c r="C500" s="26"/>
      <c r="D500" s="25" t="s">
        <v>5</v>
      </c>
      <c r="E500" s="27">
        <f>SUM(E501+E508+E512)</f>
        <v>7881400</v>
      </c>
      <c r="F500" s="28" t="s">
        <v>6</v>
      </c>
    </row>
    <row r="501" spans="1:10" s="11" customFormat="1" ht="24">
      <c r="A501" s="1"/>
      <c r="B501" s="11" t="s">
        <v>15</v>
      </c>
      <c r="C501" s="1"/>
      <c r="D501" s="11" t="s">
        <v>5</v>
      </c>
      <c r="E501" s="23">
        <f>SUM(E502+E506+E504)</f>
        <v>362400</v>
      </c>
      <c r="F501" s="13" t="s">
        <v>6</v>
      </c>
      <c r="G501" s="1"/>
      <c r="H501" s="1"/>
      <c r="I501" s="1"/>
      <c r="J501" s="1"/>
    </row>
    <row r="502" spans="1:10" ht="24">
      <c r="A502" s="11"/>
      <c r="B502" s="11"/>
      <c r="C502" s="11" t="s">
        <v>16</v>
      </c>
      <c r="D502" s="11" t="s">
        <v>7</v>
      </c>
      <c r="E502" s="23">
        <v>270000</v>
      </c>
      <c r="F502" s="13" t="s">
        <v>6</v>
      </c>
      <c r="G502" s="11"/>
      <c r="H502" s="11"/>
      <c r="I502" s="11"/>
      <c r="J502" s="11"/>
    </row>
    <row r="503" spans="1:10" s="11" customFormat="1" ht="46.5" customHeight="1">
      <c r="A503" s="103" t="s">
        <v>96</v>
      </c>
      <c r="B503" s="104"/>
      <c r="C503" s="104"/>
      <c r="D503" s="104"/>
      <c r="E503" s="104"/>
      <c r="F503" s="104"/>
      <c r="G503" s="1"/>
      <c r="H503" s="1"/>
      <c r="I503" s="1"/>
      <c r="J503" s="1"/>
    </row>
    <row r="504" spans="1:10" ht="24.75" customHeight="1">
      <c r="A504" s="11"/>
      <c r="B504" s="11"/>
      <c r="C504" s="11" t="s">
        <v>17</v>
      </c>
      <c r="D504" s="11" t="s">
        <v>7</v>
      </c>
      <c r="E504" s="23">
        <v>78000</v>
      </c>
      <c r="F504" s="13" t="s">
        <v>6</v>
      </c>
      <c r="G504" s="11"/>
      <c r="H504" s="11"/>
      <c r="I504" s="11"/>
      <c r="J504" s="11"/>
    </row>
    <row r="505" spans="1:10" s="11" customFormat="1" ht="24">
      <c r="A505" s="103" t="s">
        <v>97</v>
      </c>
      <c r="B505" s="104"/>
      <c r="C505" s="104"/>
      <c r="D505" s="104"/>
      <c r="E505" s="104"/>
      <c r="F505" s="104"/>
      <c r="G505" s="1"/>
      <c r="H505" s="1"/>
      <c r="I505" s="1"/>
      <c r="J505" s="1"/>
    </row>
    <row r="506" spans="1:10" ht="21" customHeight="1">
      <c r="A506" s="11"/>
      <c r="B506" s="11"/>
      <c r="C506" s="11" t="s">
        <v>18</v>
      </c>
      <c r="D506" s="11" t="s">
        <v>7</v>
      </c>
      <c r="E506" s="23">
        <v>14400</v>
      </c>
      <c r="F506" s="13" t="s">
        <v>6</v>
      </c>
      <c r="G506" s="11"/>
      <c r="H506" s="11"/>
      <c r="I506" s="11"/>
      <c r="J506" s="11"/>
    </row>
    <row r="507" spans="1:6" ht="44.25" customHeight="1">
      <c r="A507" s="103" t="s">
        <v>98</v>
      </c>
      <c r="B507" s="104"/>
      <c r="C507" s="104"/>
      <c r="D507" s="104"/>
      <c r="E507" s="104"/>
      <c r="F507" s="104"/>
    </row>
    <row r="508" spans="1:10" ht="48">
      <c r="A508" s="33"/>
      <c r="B508" s="25" t="s">
        <v>19</v>
      </c>
      <c r="C508" s="11"/>
      <c r="D508" s="33" t="s">
        <v>5</v>
      </c>
      <c r="E508" s="23">
        <f>SUM(E509)</f>
        <v>1500000</v>
      </c>
      <c r="F508" s="20" t="s">
        <v>6</v>
      </c>
      <c r="G508" s="11"/>
      <c r="H508" s="11"/>
      <c r="I508" s="11"/>
      <c r="J508" s="11"/>
    </row>
    <row r="509" spans="1:10" s="11" customFormat="1" ht="24">
      <c r="A509" s="33"/>
      <c r="B509" s="25" t="s">
        <v>56</v>
      </c>
      <c r="C509" s="1"/>
      <c r="D509" s="11" t="s">
        <v>5</v>
      </c>
      <c r="E509" s="23">
        <f>SUM(E510)</f>
        <v>1500000</v>
      </c>
      <c r="F509" s="13" t="s">
        <v>6</v>
      </c>
      <c r="G509" s="1"/>
      <c r="H509" s="1"/>
      <c r="I509" s="1"/>
      <c r="J509" s="1"/>
    </row>
    <row r="510" spans="1:10" ht="26.25" customHeight="1">
      <c r="A510" s="11"/>
      <c r="B510" s="11"/>
      <c r="C510" s="11" t="s">
        <v>50</v>
      </c>
      <c r="D510" s="11" t="s">
        <v>7</v>
      </c>
      <c r="E510" s="23">
        <v>1500000</v>
      </c>
      <c r="F510" s="13" t="s">
        <v>6</v>
      </c>
      <c r="G510" s="11"/>
      <c r="H510" s="11"/>
      <c r="I510" s="11"/>
      <c r="J510" s="11"/>
    </row>
    <row r="511" spans="1:10" s="11" customFormat="1" ht="24">
      <c r="A511" s="103" t="s">
        <v>100</v>
      </c>
      <c r="B511" s="104"/>
      <c r="C511" s="104"/>
      <c r="D511" s="104"/>
      <c r="E511" s="104"/>
      <c r="F511" s="104"/>
      <c r="G511" s="1"/>
      <c r="H511" s="1"/>
      <c r="I511" s="1"/>
      <c r="J511" s="1"/>
    </row>
    <row r="512" spans="2:10" ht="24">
      <c r="B512" s="11" t="s">
        <v>22</v>
      </c>
      <c r="D512" s="11" t="s">
        <v>5</v>
      </c>
      <c r="E512" s="23">
        <f>SUM(E513+E515+E517+E521+E523+E525+E527+E529)</f>
        <v>6019000</v>
      </c>
      <c r="F512" s="13" t="s">
        <v>6</v>
      </c>
      <c r="G512" s="11"/>
      <c r="H512" s="11"/>
      <c r="I512" s="11"/>
      <c r="J512" s="11"/>
    </row>
    <row r="513" spans="3:10" s="11" customFormat="1" ht="24">
      <c r="C513" s="11" t="s">
        <v>32</v>
      </c>
      <c r="D513" s="11" t="s">
        <v>7</v>
      </c>
      <c r="E513" s="23">
        <v>300000</v>
      </c>
      <c r="F513" s="13" t="s">
        <v>6</v>
      </c>
      <c r="G513" s="1"/>
      <c r="H513" s="1"/>
      <c r="I513" s="1"/>
      <c r="J513" s="1"/>
    </row>
    <row r="514" spans="1:6" ht="31.5" customHeight="1">
      <c r="A514" s="103" t="s">
        <v>121</v>
      </c>
      <c r="B514" s="103"/>
      <c r="C514" s="103"/>
      <c r="D514" s="103"/>
      <c r="E514" s="103"/>
      <c r="F514" s="103"/>
    </row>
    <row r="515" spans="3:6" s="11" customFormat="1" ht="24">
      <c r="C515" s="11" t="s">
        <v>24</v>
      </c>
      <c r="D515" s="11" t="s">
        <v>7</v>
      </c>
      <c r="E515" s="23">
        <v>5000</v>
      </c>
      <c r="F515" s="13" t="s">
        <v>6</v>
      </c>
    </row>
    <row r="516" spans="1:6" ht="42" customHeight="1">
      <c r="A516" s="103" t="s">
        <v>115</v>
      </c>
      <c r="B516" s="104"/>
      <c r="C516" s="104"/>
      <c r="D516" s="104"/>
      <c r="E516" s="104"/>
      <c r="F516" s="104"/>
    </row>
    <row r="517" spans="3:6" s="11" customFormat="1" ht="24">
      <c r="C517" s="11" t="s">
        <v>25</v>
      </c>
      <c r="D517" s="11" t="s">
        <v>7</v>
      </c>
      <c r="E517" s="23">
        <v>400000</v>
      </c>
      <c r="F517" s="13" t="s">
        <v>6</v>
      </c>
    </row>
    <row r="518" spans="1:6" ht="24">
      <c r="A518" s="103" t="s">
        <v>105</v>
      </c>
      <c r="B518" s="105"/>
      <c r="C518" s="105"/>
      <c r="D518" s="105"/>
      <c r="E518" s="105"/>
      <c r="F518" s="105"/>
    </row>
    <row r="519" spans="1:6" ht="24">
      <c r="A519" s="21"/>
      <c r="B519" s="94"/>
      <c r="C519" s="94"/>
      <c r="D519" s="94"/>
      <c r="E519" s="94"/>
      <c r="F519" s="94"/>
    </row>
    <row r="520" spans="1:6" ht="24">
      <c r="A520" s="21"/>
      <c r="B520" s="94"/>
      <c r="C520" s="94"/>
      <c r="D520" s="94"/>
      <c r="E520" s="94"/>
      <c r="F520" s="94"/>
    </row>
    <row r="521" spans="1:6" ht="24">
      <c r="A521" s="11"/>
      <c r="B521" s="11"/>
      <c r="C521" s="11" t="s">
        <v>26</v>
      </c>
      <c r="D521" s="11" t="s">
        <v>7</v>
      </c>
      <c r="E521" s="23">
        <v>5000000</v>
      </c>
      <c r="F521" s="13" t="s">
        <v>6</v>
      </c>
    </row>
    <row r="522" spans="1:6" s="11" customFormat="1" ht="48" customHeight="1">
      <c r="A522" s="103" t="s">
        <v>106</v>
      </c>
      <c r="B522" s="104"/>
      <c r="C522" s="104"/>
      <c r="D522" s="104"/>
      <c r="E522" s="104"/>
      <c r="F522" s="104"/>
    </row>
    <row r="523" spans="1:6" ht="23.25" customHeight="1">
      <c r="A523" s="11"/>
      <c r="B523" s="11"/>
      <c r="C523" s="11" t="s">
        <v>38</v>
      </c>
      <c r="D523" s="11" t="s">
        <v>7</v>
      </c>
      <c r="E523" s="23">
        <v>30000</v>
      </c>
      <c r="F523" s="13" t="s">
        <v>6</v>
      </c>
    </row>
    <row r="524" spans="1:10" s="11" customFormat="1" ht="45" customHeight="1">
      <c r="A524" s="101" t="s">
        <v>114</v>
      </c>
      <c r="B524" s="109"/>
      <c r="C524" s="109"/>
      <c r="D524" s="109"/>
      <c r="E524" s="109"/>
      <c r="F524" s="109"/>
      <c r="G524" s="1"/>
      <c r="H524" s="1"/>
      <c r="I524" s="1"/>
      <c r="J524" s="1"/>
    </row>
    <row r="525" spans="1:10" ht="27.75">
      <c r="A525" s="11"/>
      <c r="B525" s="25"/>
      <c r="C525" s="25" t="s">
        <v>33</v>
      </c>
      <c r="D525" s="25" t="s">
        <v>7</v>
      </c>
      <c r="E525" s="74">
        <v>180000</v>
      </c>
      <c r="F525" s="28" t="s">
        <v>6</v>
      </c>
      <c r="G525" s="4"/>
      <c r="H525" s="4"/>
      <c r="I525" s="4"/>
      <c r="J525" s="4"/>
    </row>
    <row r="526" spans="1:10" s="11" customFormat="1" ht="24">
      <c r="A526" s="103" t="s">
        <v>122</v>
      </c>
      <c r="B526" s="103"/>
      <c r="C526" s="103"/>
      <c r="D526" s="103"/>
      <c r="E526" s="103"/>
      <c r="F526" s="103"/>
      <c r="G526" s="1"/>
      <c r="H526" s="1"/>
      <c r="I526" s="1"/>
      <c r="J526" s="1"/>
    </row>
    <row r="527" spans="3:6" s="11" customFormat="1" ht="24">
      <c r="C527" s="11" t="s">
        <v>34</v>
      </c>
      <c r="D527" s="11" t="s">
        <v>7</v>
      </c>
      <c r="E527" s="23">
        <v>4000</v>
      </c>
      <c r="F527" s="13" t="s">
        <v>6</v>
      </c>
    </row>
    <row r="528" spans="1:6" ht="24">
      <c r="A528" s="103" t="s">
        <v>108</v>
      </c>
      <c r="B528" s="103"/>
      <c r="C528" s="103"/>
      <c r="D528" s="103"/>
      <c r="E528" s="103"/>
      <c r="F528" s="103"/>
    </row>
    <row r="529" spans="1:6" ht="24">
      <c r="A529" s="11"/>
      <c r="B529" s="11"/>
      <c r="C529" s="11" t="s">
        <v>31</v>
      </c>
      <c r="D529" s="11" t="s">
        <v>7</v>
      </c>
      <c r="E529" s="23">
        <v>100000</v>
      </c>
      <c r="F529" s="13" t="s">
        <v>6</v>
      </c>
    </row>
    <row r="530" spans="1:10" ht="43.5" customHeight="1">
      <c r="A530" s="103" t="s">
        <v>123</v>
      </c>
      <c r="B530" s="103"/>
      <c r="C530" s="103"/>
      <c r="D530" s="103"/>
      <c r="E530" s="103"/>
      <c r="F530" s="103"/>
      <c r="G530" s="11"/>
      <c r="H530" s="11"/>
      <c r="I530" s="11"/>
      <c r="J530" s="11"/>
    </row>
    <row r="531" spans="1:6" ht="26.25">
      <c r="A531" s="11"/>
      <c r="B531" s="11" t="s">
        <v>51</v>
      </c>
      <c r="D531" s="11" t="s">
        <v>5</v>
      </c>
      <c r="E531" s="32">
        <f>SUM(E532)</f>
        <v>250000</v>
      </c>
      <c r="F531" s="13" t="s">
        <v>6</v>
      </c>
    </row>
    <row r="532" spans="1:6" ht="24">
      <c r="A532" s="11"/>
      <c r="B532" s="11"/>
      <c r="C532" s="11" t="s">
        <v>35</v>
      </c>
      <c r="D532" s="11" t="s">
        <v>7</v>
      </c>
      <c r="E532" s="23">
        <v>250000</v>
      </c>
      <c r="F532" s="13" t="s">
        <v>6</v>
      </c>
    </row>
    <row r="533" spans="1:6" ht="42.75" customHeight="1">
      <c r="A533" s="103" t="s">
        <v>124</v>
      </c>
      <c r="B533" s="104"/>
      <c r="C533" s="104"/>
      <c r="D533" s="104"/>
      <c r="E533" s="104"/>
      <c r="F533" s="104"/>
    </row>
    <row r="534" spans="2:6" s="36" customFormat="1" ht="24">
      <c r="B534" s="52" t="s">
        <v>54</v>
      </c>
      <c r="C534" s="52"/>
      <c r="D534" s="52" t="s">
        <v>5</v>
      </c>
      <c r="E534" s="53">
        <f>SUM(E535+E804)</f>
        <v>3635400</v>
      </c>
      <c r="F534" s="54" t="s">
        <v>6</v>
      </c>
    </row>
    <row r="535" spans="1:6" s="56" customFormat="1" ht="27.75">
      <c r="A535" s="55"/>
      <c r="B535" s="52" t="s">
        <v>45</v>
      </c>
      <c r="C535" s="36"/>
      <c r="D535" s="52" t="s">
        <v>5</v>
      </c>
      <c r="E535" s="53">
        <f>SUM(E536+E578+E607)</f>
        <v>3635400</v>
      </c>
      <c r="F535" s="54" t="s">
        <v>6</v>
      </c>
    </row>
    <row r="536" spans="1:6" s="36" customFormat="1" ht="24">
      <c r="A536" s="57"/>
      <c r="B536" s="52" t="s">
        <v>46</v>
      </c>
      <c r="D536" s="52" t="s">
        <v>5</v>
      </c>
      <c r="E536" s="58">
        <f>SUM(E537+E549+E558+E566)</f>
        <v>16900</v>
      </c>
      <c r="F536" s="54" t="s">
        <v>6</v>
      </c>
    </row>
    <row r="537" spans="1:6" s="52" customFormat="1" ht="19.5" customHeight="1">
      <c r="A537" s="87"/>
      <c r="B537" s="87"/>
      <c r="C537" s="52" t="s">
        <v>137</v>
      </c>
      <c r="D537" s="52" t="s">
        <v>7</v>
      </c>
      <c r="E537" s="53">
        <v>4000</v>
      </c>
      <c r="F537" s="54" t="s">
        <v>6</v>
      </c>
    </row>
    <row r="538" spans="1:6" s="39" customFormat="1" ht="19.5" customHeight="1">
      <c r="A538" s="101" t="s">
        <v>367</v>
      </c>
      <c r="B538" s="101"/>
      <c r="C538" s="101"/>
      <c r="D538" s="101"/>
      <c r="E538" s="101"/>
      <c r="F538" s="101"/>
    </row>
    <row r="539" spans="1:6" s="39" customFormat="1" ht="19.5" customHeight="1">
      <c r="A539" s="38"/>
      <c r="B539" s="38"/>
      <c r="C539" s="100" t="s">
        <v>140</v>
      </c>
      <c r="D539" s="100"/>
      <c r="E539" s="100"/>
      <c r="F539" s="100"/>
    </row>
    <row r="540" spans="1:6" s="39" customFormat="1" ht="19.5" customHeight="1">
      <c r="A540" s="38"/>
      <c r="B540" s="38"/>
      <c r="C540" s="100" t="s">
        <v>141</v>
      </c>
      <c r="D540" s="100"/>
      <c r="E540" s="100"/>
      <c r="F540" s="100"/>
    </row>
    <row r="541" spans="1:6" s="39" customFormat="1" ht="19.5" customHeight="1">
      <c r="A541" s="38"/>
      <c r="B541" s="38"/>
      <c r="C541" s="100" t="s">
        <v>375</v>
      </c>
      <c r="D541" s="100"/>
      <c r="E541" s="100"/>
      <c r="F541" s="100"/>
    </row>
    <row r="542" spans="1:6" s="39" customFormat="1" ht="39" customHeight="1">
      <c r="A542" s="100" t="s">
        <v>138</v>
      </c>
      <c r="B542" s="100"/>
      <c r="C542" s="100"/>
      <c r="D542" s="100"/>
      <c r="E542" s="100"/>
      <c r="F542" s="100"/>
    </row>
    <row r="543" spans="1:6" s="39" customFormat="1" ht="19.5" customHeight="1">
      <c r="A543" s="100" t="s">
        <v>139</v>
      </c>
      <c r="B543" s="100"/>
      <c r="C543" s="100"/>
      <c r="D543" s="100"/>
      <c r="E543" s="100"/>
      <c r="F543" s="100"/>
    </row>
    <row r="544" spans="1:6" s="39" customFormat="1" ht="39" customHeight="1">
      <c r="A544" s="101" t="s">
        <v>309</v>
      </c>
      <c r="B544" s="101"/>
      <c r="C544" s="101"/>
      <c r="D544" s="101"/>
      <c r="E544" s="101"/>
      <c r="F544" s="101"/>
    </row>
    <row r="545" spans="1:6" s="39" customFormat="1" ht="24">
      <c r="A545" s="38"/>
      <c r="B545" s="38"/>
      <c r="C545" s="38"/>
      <c r="D545" s="38"/>
      <c r="E545" s="38"/>
      <c r="F545" s="38"/>
    </row>
    <row r="546" spans="1:6" s="39" customFormat="1" ht="24">
      <c r="A546" s="38"/>
      <c r="B546" s="38"/>
      <c r="C546" s="38"/>
      <c r="D546" s="38"/>
      <c r="E546" s="38"/>
      <c r="F546" s="38"/>
    </row>
    <row r="547" spans="1:6" s="39" customFormat="1" ht="24">
      <c r="A547" s="38"/>
      <c r="B547" s="38"/>
      <c r="C547" s="38"/>
      <c r="D547" s="38"/>
      <c r="E547" s="38"/>
      <c r="F547" s="38"/>
    </row>
    <row r="548" spans="1:6" s="39" customFormat="1" ht="24">
      <c r="A548" s="38"/>
      <c r="B548" s="38"/>
      <c r="C548" s="38"/>
      <c r="D548" s="38"/>
      <c r="E548" s="38"/>
      <c r="F548" s="38"/>
    </row>
    <row r="549" spans="1:6" s="52" customFormat="1" ht="19.5" customHeight="1">
      <c r="A549" s="87"/>
      <c r="B549" s="87"/>
      <c r="C549" s="52" t="s">
        <v>142</v>
      </c>
      <c r="D549" s="52" t="s">
        <v>7</v>
      </c>
      <c r="E549" s="53">
        <v>4800</v>
      </c>
      <c r="F549" s="54" t="s">
        <v>6</v>
      </c>
    </row>
    <row r="550" spans="1:6" s="39" customFormat="1" ht="39" customHeight="1">
      <c r="A550" s="101" t="s">
        <v>369</v>
      </c>
      <c r="B550" s="101"/>
      <c r="C550" s="101"/>
      <c r="D550" s="101"/>
      <c r="E550" s="101"/>
      <c r="F550" s="101"/>
    </row>
    <row r="551" spans="1:6" s="39" customFormat="1" ht="19.5" customHeight="1">
      <c r="A551" s="38"/>
      <c r="B551" s="38"/>
      <c r="C551" s="100" t="s">
        <v>143</v>
      </c>
      <c r="D551" s="100"/>
      <c r="E551" s="100"/>
      <c r="F551" s="100"/>
    </row>
    <row r="552" spans="1:6" s="39" customFormat="1" ht="19.5" customHeight="1">
      <c r="A552" s="38"/>
      <c r="B552" s="38"/>
      <c r="C552" s="43" t="s">
        <v>144</v>
      </c>
      <c r="D552" s="43"/>
      <c r="E552" s="43"/>
      <c r="F552" s="43"/>
    </row>
    <row r="553" spans="1:6" s="39" customFormat="1" ht="19.5" customHeight="1">
      <c r="A553" s="38"/>
      <c r="B553" s="38"/>
      <c r="C553" s="100" t="s">
        <v>145</v>
      </c>
      <c r="D553" s="100"/>
      <c r="E553" s="100"/>
      <c r="F553" s="100"/>
    </row>
    <row r="554" spans="1:6" s="39" customFormat="1" ht="19.5" customHeight="1">
      <c r="A554" s="38"/>
      <c r="B554" s="38"/>
      <c r="C554" s="100" t="s">
        <v>375</v>
      </c>
      <c r="D554" s="100"/>
      <c r="E554" s="100"/>
      <c r="F554" s="100"/>
    </row>
    <row r="555" spans="1:6" s="39" customFormat="1" ht="39" customHeight="1">
      <c r="A555" s="100" t="s">
        <v>138</v>
      </c>
      <c r="B555" s="100"/>
      <c r="C555" s="100"/>
      <c r="D555" s="100"/>
      <c r="E555" s="100"/>
      <c r="F555" s="100"/>
    </row>
    <row r="556" spans="1:6" s="39" customFormat="1" ht="19.5" customHeight="1">
      <c r="A556" s="100" t="s">
        <v>139</v>
      </c>
      <c r="B556" s="100"/>
      <c r="C556" s="100"/>
      <c r="D556" s="100"/>
      <c r="E556" s="100"/>
      <c r="F556" s="100"/>
    </row>
    <row r="557" spans="1:6" s="39" customFormat="1" ht="39" customHeight="1">
      <c r="A557" s="101" t="s">
        <v>310</v>
      </c>
      <c r="B557" s="101"/>
      <c r="C557" s="101"/>
      <c r="D557" s="101"/>
      <c r="E557" s="101"/>
      <c r="F557" s="101"/>
    </row>
    <row r="558" spans="1:6" s="52" customFormat="1" ht="19.5" customHeight="1">
      <c r="A558" s="87"/>
      <c r="B558" s="87"/>
      <c r="C558" s="52" t="s">
        <v>146</v>
      </c>
      <c r="D558" s="52" t="s">
        <v>7</v>
      </c>
      <c r="E558" s="53">
        <v>4800</v>
      </c>
      <c r="F558" s="54" t="s">
        <v>6</v>
      </c>
    </row>
    <row r="559" spans="1:6" s="39" customFormat="1" ht="19.5" customHeight="1">
      <c r="A559" s="101" t="s">
        <v>370</v>
      </c>
      <c r="B559" s="101"/>
      <c r="C559" s="101"/>
      <c r="D559" s="101"/>
      <c r="E559" s="101"/>
      <c r="F559" s="101"/>
    </row>
    <row r="560" spans="1:6" s="39" customFormat="1" ht="19.5" customHeight="1">
      <c r="A560" s="38"/>
      <c r="B560" s="38"/>
      <c r="C560" s="100" t="s">
        <v>147</v>
      </c>
      <c r="D560" s="100"/>
      <c r="E560" s="100"/>
      <c r="F560" s="100"/>
    </row>
    <row r="561" spans="1:6" s="39" customFormat="1" ht="19.5" customHeight="1">
      <c r="A561" s="38"/>
      <c r="B561" s="38"/>
      <c r="C561" s="43" t="s">
        <v>148</v>
      </c>
      <c r="D561" s="43"/>
      <c r="E561" s="43"/>
      <c r="F561" s="43"/>
    </row>
    <row r="562" spans="1:6" s="39" customFormat="1" ht="19.5" customHeight="1">
      <c r="A562" s="38"/>
      <c r="B562" s="38"/>
      <c r="C562" s="100" t="s">
        <v>375</v>
      </c>
      <c r="D562" s="100"/>
      <c r="E562" s="100"/>
      <c r="F562" s="100"/>
    </row>
    <row r="563" spans="1:6" s="39" customFormat="1" ht="39" customHeight="1">
      <c r="A563" s="100" t="s">
        <v>138</v>
      </c>
      <c r="B563" s="100"/>
      <c r="C563" s="100"/>
      <c r="D563" s="100"/>
      <c r="E563" s="100"/>
      <c r="F563" s="100"/>
    </row>
    <row r="564" spans="1:6" s="39" customFormat="1" ht="19.5" customHeight="1">
      <c r="A564" s="100" t="s">
        <v>139</v>
      </c>
      <c r="B564" s="100"/>
      <c r="C564" s="100"/>
      <c r="D564" s="100"/>
      <c r="E564" s="100"/>
      <c r="F564" s="100"/>
    </row>
    <row r="565" spans="1:6" s="39" customFormat="1" ht="39" customHeight="1">
      <c r="A565" s="101" t="s">
        <v>311</v>
      </c>
      <c r="B565" s="101"/>
      <c r="C565" s="101"/>
      <c r="D565" s="101"/>
      <c r="E565" s="101"/>
      <c r="F565" s="101"/>
    </row>
    <row r="566" spans="1:6" s="52" customFormat="1" ht="19.5" customHeight="1">
      <c r="A566" s="87"/>
      <c r="B566" s="87"/>
      <c r="C566" s="52" t="s">
        <v>157</v>
      </c>
      <c r="D566" s="52" t="s">
        <v>7</v>
      </c>
      <c r="E566" s="53">
        <v>3300</v>
      </c>
      <c r="F566" s="54" t="s">
        <v>6</v>
      </c>
    </row>
    <row r="567" spans="1:6" s="39" customFormat="1" ht="19.5" customHeight="1">
      <c r="A567" s="101" t="s">
        <v>372</v>
      </c>
      <c r="B567" s="101"/>
      <c r="C567" s="101"/>
      <c r="D567" s="101"/>
      <c r="E567" s="101"/>
      <c r="F567" s="101"/>
    </row>
    <row r="568" spans="1:6" s="39" customFormat="1" ht="19.5" customHeight="1">
      <c r="A568" s="38"/>
      <c r="B568" s="38"/>
      <c r="C568" s="100" t="s">
        <v>158</v>
      </c>
      <c r="D568" s="100"/>
      <c r="E568" s="100"/>
      <c r="F568" s="100"/>
    </row>
    <row r="569" spans="1:6" s="39" customFormat="1" ht="19.5" customHeight="1">
      <c r="A569" s="38"/>
      <c r="B569" s="38"/>
      <c r="C569" s="43" t="s">
        <v>159</v>
      </c>
      <c r="D569" s="43"/>
      <c r="E569" s="43"/>
      <c r="F569" s="43"/>
    </row>
    <row r="570" spans="1:6" s="39" customFormat="1" ht="19.5" customHeight="1">
      <c r="A570" s="38"/>
      <c r="B570" s="38"/>
      <c r="C570" s="43" t="s">
        <v>160</v>
      </c>
      <c r="D570" s="43"/>
      <c r="E570" s="43"/>
      <c r="F570" s="43"/>
    </row>
    <row r="571" spans="1:6" s="39" customFormat="1" ht="19.5" customHeight="1">
      <c r="A571" s="38"/>
      <c r="B571" s="38"/>
      <c r="C571" s="100" t="s">
        <v>375</v>
      </c>
      <c r="D571" s="100"/>
      <c r="E571" s="100"/>
      <c r="F571" s="100"/>
    </row>
    <row r="572" spans="1:6" s="39" customFormat="1" ht="39" customHeight="1">
      <c r="A572" s="100" t="s">
        <v>138</v>
      </c>
      <c r="B572" s="100"/>
      <c r="C572" s="100"/>
      <c r="D572" s="100"/>
      <c r="E572" s="100"/>
      <c r="F572" s="100"/>
    </row>
    <row r="573" spans="1:6" s="39" customFormat="1" ht="19.5" customHeight="1">
      <c r="A573" s="100" t="s">
        <v>139</v>
      </c>
      <c r="B573" s="100"/>
      <c r="C573" s="100"/>
      <c r="D573" s="100"/>
      <c r="E573" s="100"/>
      <c r="F573" s="100"/>
    </row>
    <row r="574" spans="1:6" s="39" customFormat="1" ht="39" customHeight="1">
      <c r="A574" s="101" t="s">
        <v>312</v>
      </c>
      <c r="B574" s="101"/>
      <c r="C574" s="101"/>
      <c r="D574" s="101"/>
      <c r="E574" s="101"/>
      <c r="F574" s="101"/>
    </row>
    <row r="575" spans="1:6" s="39" customFormat="1" ht="24">
      <c r="A575" s="38"/>
      <c r="B575" s="38"/>
      <c r="C575" s="38"/>
      <c r="D575" s="38"/>
      <c r="E575" s="38"/>
      <c r="F575" s="38"/>
    </row>
    <row r="576" spans="1:6" s="39" customFormat="1" ht="24">
      <c r="A576" s="38"/>
      <c r="B576" s="38"/>
      <c r="C576" s="38"/>
      <c r="D576" s="38"/>
      <c r="E576" s="38"/>
      <c r="F576" s="38"/>
    </row>
    <row r="577" spans="1:6" s="39" customFormat="1" ht="24">
      <c r="A577" s="38"/>
      <c r="B577" s="38"/>
      <c r="C577" s="38"/>
      <c r="D577" s="38"/>
      <c r="E577" s="38"/>
      <c r="F577" s="38"/>
    </row>
    <row r="578" spans="1:6" s="36" customFormat="1" ht="24">
      <c r="A578" s="57"/>
      <c r="B578" s="52" t="s">
        <v>161</v>
      </c>
      <c r="D578" s="52" t="s">
        <v>5</v>
      </c>
      <c r="E578" s="58">
        <f>SUM(E579+E592)</f>
        <v>18500</v>
      </c>
      <c r="F578" s="54" t="s">
        <v>6</v>
      </c>
    </row>
    <row r="579" spans="1:6" s="44" customFormat="1" ht="19.5" customHeight="1">
      <c r="A579" s="65"/>
      <c r="B579" s="65"/>
      <c r="C579" s="65" t="s">
        <v>162</v>
      </c>
      <c r="D579" s="44" t="s">
        <v>7</v>
      </c>
      <c r="E579" s="45">
        <v>16000</v>
      </c>
      <c r="F579" s="46" t="s">
        <v>6</v>
      </c>
    </row>
    <row r="580" spans="1:6" s="44" customFormat="1" ht="19.5" customHeight="1">
      <c r="A580" s="65"/>
      <c r="B580" s="65"/>
      <c r="C580" s="65" t="s">
        <v>163</v>
      </c>
      <c r="E580" s="45"/>
      <c r="F580" s="46"/>
    </row>
    <row r="581" spans="1:6" s="39" customFormat="1" ht="39" customHeight="1">
      <c r="A581" s="101" t="s">
        <v>376</v>
      </c>
      <c r="B581" s="101"/>
      <c r="C581" s="101"/>
      <c r="D581" s="101"/>
      <c r="E581" s="101"/>
      <c r="F581" s="101"/>
    </row>
    <row r="582" spans="1:6" s="39" customFormat="1" ht="19.5" customHeight="1">
      <c r="A582" s="38"/>
      <c r="B582" s="38"/>
      <c r="C582" s="100" t="s">
        <v>164</v>
      </c>
      <c r="D582" s="100"/>
      <c r="E582" s="100"/>
      <c r="F582" s="100"/>
    </row>
    <row r="583" spans="1:6" s="39" customFormat="1" ht="19.5" customHeight="1">
      <c r="A583" s="38"/>
      <c r="B583" s="38"/>
      <c r="C583" s="100" t="s">
        <v>165</v>
      </c>
      <c r="D583" s="100"/>
      <c r="E583" s="100"/>
      <c r="F583" s="100"/>
    </row>
    <row r="584" spans="1:6" s="39" customFormat="1" ht="40.5" customHeight="1">
      <c r="A584" s="38"/>
      <c r="B584" s="38"/>
      <c r="C584" s="100" t="s">
        <v>166</v>
      </c>
      <c r="D584" s="100"/>
      <c r="E584" s="100"/>
      <c r="F584" s="100"/>
    </row>
    <row r="585" spans="1:6" s="39" customFormat="1" ht="19.5" customHeight="1">
      <c r="A585" s="38"/>
      <c r="B585" s="38"/>
      <c r="C585" s="100" t="s">
        <v>167</v>
      </c>
      <c r="D585" s="100"/>
      <c r="E585" s="100"/>
      <c r="F585" s="100"/>
    </row>
    <row r="586" spans="1:6" s="39" customFormat="1" ht="19.5" customHeight="1">
      <c r="A586" s="38"/>
      <c r="B586" s="38"/>
      <c r="C586" s="100" t="s">
        <v>168</v>
      </c>
      <c r="D586" s="100"/>
      <c r="E586" s="100"/>
      <c r="F586" s="100"/>
    </row>
    <row r="587" spans="1:6" s="39" customFormat="1" ht="19.5" customHeight="1">
      <c r="A587" s="38"/>
      <c r="B587" s="38"/>
      <c r="C587" s="100" t="s">
        <v>169</v>
      </c>
      <c r="D587" s="100"/>
      <c r="E587" s="100"/>
      <c r="F587" s="100"/>
    </row>
    <row r="588" spans="1:6" s="39" customFormat="1" ht="19.5" customHeight="1">
      <c r="A588" s="38"/>
      <c r="B588" s="38"/>
      <c r="C588" s="100" t="s">
        <v>171</v>
      </c>
      <c r="D588" s="100"/>
      <c r="E588" s="100"/>
      <c r="F588" s="100"/>
    </row>
    <row r="589" spans="1:6" s="39" customFormat="1" ht="39" customHeight="1">
      <c r="A589" s="100" t="s">
        <v>170</v>
      </c>
      <c r="B589" s="100"/>
      <c r="C589" s="100"/>
      <c r="D589" s="100"/>
      <c r="E589" s="100"/>
      <c r="F589" s="100"/>
    </row>
    <row r="590" spans="1:6" s="39" customFormat="1" ht="19.5" customHeight="1">
      <c r="A590" s="100" t="s">
        <v>139</v>
      </c>
      <c r="B590" s="100"/>
      <c r="C590" s="100"/>
      <c r="D590" s="100"/>
      <c r="E590" s="100"/>
      <c r="F590" s="100"/>
    </row>
    <row r="591" spans="1:6" s="39" customFormat="1" ht="39" customHeight="1">
      <c r="A591" s="101" t="s">
        <v>276</v>
      </c>
      <c r="B591" s="101"/>
      <c r="C591" s="101"/>
      <c r="D591" s="101"/>
      <c r="E591" s="101"/>
      <c r="F591" s="101"/>
    </row>
    <row r="592" spans="2:15" s="52" customFormat="1" ht="19.5" customHeight="1">
      <c r="B592" s="52" t="s">
        <v>172</v>
      </c>
      <c r="D592" s="52" t="s">
        <v>7</v>
      </c>
      <c r="E592" s="88">
        <v>2500</v>
      </c>
      <c r="F592" s="54" t="s">
        <v>6</v>
      </c>
      <c r="I592" s="88"/>
      <c r="J592" s="54"/>
      <c r="O592" s="92"/>
    </row>
    <row r="593" spans="1:15" s="36" customFormat="1" ht="19.5" customHeight="1">
      <c r="A593" s="102" t="s">
        <v>377</v>
      </c>
      <c r="B593" s="102"/>
      <c r="C593" s="102"/>
      <c r="D593" s="102"/>
      <c r="E593" s="102"/>
      <c r="F593" s="102"/>
      <c r="G593" s="102"/>
      <c r="H593" s="102"/>
      <c r="I593" s="102"/>
      <c r="J593" s="102"/>
      <c r="O593" s="59"/>
    </row>
    <row r="594" spans="1:15" s="39" customFormat="1" ht="19.5" customHeight="1">
      <c r="A594" s="43"/>
      <c r="B594" s="100" t="s">
        <v>173</v>
      </c>
      <c r="C594" s="100"/>
      <c r="D594" s="100"/>
      <c r="E594" s="100"/>
      <c r="F594" s="100"/>
      <c r="G594" s="100"/>
      <c r="H594" s="100"/>
      <c r="I594" s="100"/>
      <c r="J594" s="100"/>
      <c r="O594" s="60"/>
    </row>
    <row r="595" spans="1:15" s="39" customFormat="1" ht="19.5" customHeight="1">
      <c r="A595" s="43"/>
      <c r="B595" s="100" t="s">
        <v>174</v>
      </c>
      <c r="C595" s="100"/>
      <c r="D595" s="100"/>
      <c r="E595" s="100"/>
      <c r="F595" s="100"/>
      <c r="G595" s="100"/>
      <c r="H595" s="100"/>
      <c r="I595" s="100"/>
      <c r="J595" s="100"/>
      <c r="O595" s="60"/>
    </row>
    <row r="596" spans="1:6" s="39" customFormat="1" ht="19.5" customHeight="1">
      <c r="A596" s="38"/>
      <c r="B596" s="38"/>
      <c r="C596" s="100" t="s">
        <v>171</v>
      </c>
      <c r="D596" s="100"/>
      <c r="E596" s="100"/>
      <c r="F596" s="100"/>
    </row>
    <row r="597" spans="1:10" s="39" customFormat="1" ht="39" customHeight="1">
      <c r="A597" s="100" t="s">
        <v>170</v>
      </c>
      <c r="B597" s="100"/>
      <c r="C597" s="100"/>
      <c r="D597" s="100"/>
      <c r="E597" s="100"/>
      <c r="F597" s="100"/>
      <c r="G597" s="38"/>
      <c r="H597" s="38"/>
      <c r="I597" s="38"/>
      <c r="J597" s="38"/>
    </row>
    <row r="598" spans="1:10" s="39" customFormat="1" ht="19.5" customHeight="1">
      <c r="A598" s="100" t="s">
        <v>139</v>
      </c>
      <c r="B598" s="100"/>
      <c r="C598" s="100"/>
      <c r="D598" s="100"/>
      <c r="E598" s="100"/>
      <c r="F598" s="100"/>
      <c r="G598" s="100"/>
      <c r="H598" s="100"/>
      <c r="I598" s="100"/>
      <c r="J598" s="100"/>
    </row>
    <row r="599" spans="1:10" s="39" customFormat="1" ht="39" customHeight="1">
      <c r="A599" s="100" t="s">
        <v>175</v>
      </c>
      <c r="B599" s="100"/>
      <c r="C599" s="100"/>
      <c r="D599" s="100"/>
      <c r="E599" s="100"/>
      <c r="F599" s="100"/>
      <c r="G599" s="43"/>
      <c r="H599" s="43"/>
      <c r="I599" s="43"/>
      <c r="J599" s="43"/>
    </row>
    <row r="600" spans="1:10" s="39" customFormat="1" ht="24">
      <c r="A600" s="43"/>
      <c r="B600" s="43"/>
      <c r="C600" s="43"/>
      <c r="D600" s="43"/>
      <c r="E600" s="43"/>
      <c r="F600" s="43"/>
      <c r="G600" s="43"/>
      <c r="H600" s="43"/>
      <c r="I600" s="43"/>
      <c r="J600" s="43"/>
    </row>
    <row r="601" spans="1:10" s="39" customFormat="1" ht="24">
      <c r="A601" s="43"/>
      <c r="B601" s="43"/>
      <c r="C601" s="43"/>
      <c r="D601" s="43"/>
      <c r="E601" s="43"/>
      <c r="F601" s="43"/>
      <c r="G601" s="43"/>
      <c r="H601" s="43"/>
      <c r="I601" s="43"/>
      <c r="J601" s="43"/>
    </row>
    <row r="602" spans="1:10" s="39" customFormat="1" ht="24">
      <c r="A602" s="43"/>
      <c r="B602" s="43"/>
      <c r="C602" s="43"/>
      <c r="D602" s="43"/>
      <c r="E602" s="43"/>
      <c r="F602" s="43"/>
      <c r="G602" s="43"/>
      <c r="H602" s="43"/>
      <c r="I602" s="43"/>
      <c r="J602" s="43"/>
    </row>
    <row r="603" spans="1:10" s="39" customFormat="1" ht="24">
      <c r="A603" s="43"/>
      <c r="B603" s="43"/>
      <c r="C603" s="43"/>
      <c r="D603" s="43"/>
      <c r="E603" s="43"/>
      <c r="F603" s="43"/>
      <c r="G603" s="43"/>
      <c r="H603" s="43"/>
      <c r="I603" s="43"/>
      <c r="J603" s="43"/>
    </row>
    <row r="604" spans="1:10" s="39" customFormat="1" ht="24">
      <c r="A604" s="43"/>
      <c r="B604" s="43"/>
      <c r="C604" s="43"/>
      <c r="D604" s="43"/>
      <c r="E604" s="43"/>
      <c r="F604" s="43"/>
      <c r="G604" s="43"/>
      <c r="H604" s="43"/>
      <c r="I604" s="43"/>
      <c r="J604" s="43"/>
    </row>
    <row r="605" spans="1:10" s="39" customFormat="1" ht="24">
      <c r="A605" s="43"/>
      <c r="B605" s="43"/>
      <c r="C605" s="43"/>
      <c r="D605" s="43"/>
      <c r="E605" s="43"/>
      <c r="F605" s="43"/>
      <c r="G605" s="43"/>
      <c r="H605" s="43"/>
      <c r="I605" s="43"/>
      <c r="J605" s="43"/>
    </row>
    <row r="606" spans="1:10" s="39" customFormat="1" ht="24">
      <c r="A606" s="43"/>
      <c r="B606" s="43"/>
      <c r="C606" s="43"/>
      <c r="D606" s="43"/>
      <c r="E606" s="43"/>
      <c r="F606" s="43"/>
      <c r="G606" s="43"/>
      <c r="H606" s="43"/>
      <c r="I606" s="43"/>
      <c r="J606" s="43"/>
    </row>
    <row r="607" spans="1:6" s="36" customFormat="1" ht="24">
      <c r="A607" s="57"/>
      <c r="B607" s="52" t="s">
        <v>185</v>
      </c>
      <c r="D607" s="52" t="s">
        <v>5</v>
      </c>
      <c r="E607" s="58">
        <f>SUM(E608)</f>
        <v>3600000</v>
      </c>
      <c r="F607" s="54" t="s">
        <v>6</v>
      </c>
    </row>
    <row r="608" spans="1:6" s="52" customFormat="1" ht="19.5" customHeight="1">
      <c r="A608" s="87"/>
      <c r="B608" s="87"/>
      <c r="C608" s="52" t="s">
        <v>186</v>
      </c>
      <c r="D608" s="52" t="s">
        <v>7</v>
      </c>
      <c r="E608" s="53">
        <v>3600000</v>
      </c>
      <c r="F608" s="54" t="s">
        <v>6</v>
      </c>
    </row>
    <row r="609" spans="1:6" s="39" customFormat="1" ht="19.5" customHeight="1">
      <c r="A609" s="101" t="s">
        <v>308</v>
      </c>
      <c r="B609" s="101"/>
      <c r="C609" s="101"/>
      <c r="D609" s="101"/>
      <c r="E609" s="101"/>
      <c r="F609" s="101"/>
    </row>
    <row r="610" spans="1:6" s="39" customFormat="1" ht="19.5" customHeight="1">
      <c r="A610" s="38"/>
      <c r="B610" s="38"/>
      <c r="C610" s="100" t="s">
        <v>187</v>
      </c>
      <c r="D610" s="100"/>
      <c r="E610" s="100"/>
      <c r="F610" s="100"/>
    </row>
    <row r="611" spans="1:6" s="39" customFormat="1" ht="41.25" customHeight="1">
      <c r="A611" s="38"/>
      <c r="B611" s="38"/>
      <c r="C611" s="100" t="s">
        <v>388</v>
      </c>
      <c r="D611" s="100"/>
      <c r="E611" s="100"/>
      <c r="F611" s="100"/>
    </row>
    <row r="612" spans="1:6" s="39" customFormat="1" ht="39" customHeight="1">
      <c r="A612" s="100" t="s">
        <v>138</v>
      </c>
      <c r="B612" s="100"/>
      <c r="C612" s="100"/>
      <c r="D612" s="100"/>
      <c r="E612" s="100"/>
      <c r="F612" s="100"/>
    </row>
    <row r="613" spans="1:6" s="39" customFormat="1" ht="19.5" customHeight="1">
      <c r="A613" s="100" t="s">
        <v>139</v>
      </c>
      <c r="B613" s="100"/>
      <c r="C613" s="100"/>
      <c r="D613" s="100"/>
      <c r="E613" s="100"/>
      <c r="F613" s="100"/>
    </row>
    <row r="614" spans="1:6" s="39" customFormat="1" ht="39" customHeight="1">
      <c r="A614" s="101" t="s">
        <v>189</v>
      </c>
      <c r="B614" s="101"/>
      <c r="C614" s="101"/>
      <c r="D614" s="101"/>
      <c r="E614" s="101"/>
      <c r="F614" s="101"/>
    </row>
    <row r="615" spans="1:6" ht="24">
      <c r="A615" s="21"/>
      <c r="B615" s="22"/>
      <c r="C615" s="22"/>
      <c r="D615" s="22"/>
      <c r="E615" s="22"/>
      <c r="F615" s="22"/>
    </row>
    <row r="616" spans="1:10" ht="27.75">
      <c r="A616" s="108" t="s">
        <v>291</v>
      </c>
      <c r="B616" s="108"/>
      <c r="C616" s="108"/>
      <c r="D616" s="8" t="s">
        <v>5</v>
      </c>
      <c r="E616" s="9">
        <f>SUM(E617+E631)</f>
        <v>18929000</v>
      </c>
      <c r="F616" s="10" t="s">
        <v>6</v>
      </c>
      <c r="G616" s="11"/>
      <c r="H616" s="11"/>
      <c r="I616" s="11"/>
      <c r="J616" s="11"/>
    </row>
    <row r="617" spans="1:6" ht="27.75">
      <c r="A617" s="8"/>
      <c r="B617" s="11" t="s">
        <v>48</v>
      </c>
      <c r="C617" s="11"/>
      <c r="D617" s="11" t="s">
        <v>5</v>
      </c>
      <c r="E617" s="12">
        <f>SUM(E618+E626)</f>
        <v>1246600</v>
      </c>
      <c r="F617" s="13" t="s">
        <v>6</v>
      </c>
    </row>
    <row r="618" spans="1:6" ht="24">
      <c r="A618" s="14"/>
      <c r="B618" s="15" t="s">
        <v>77</v>
      </c>
      <c r="C618" s="16"/>
      <c r="D618" s="15" t="s">
        <v>5</v>
      </c>
      <c r="E618" s="17">
        <f>SUM(E619+E622)</f>
        <v>685600</v>
      </c>
      <c r="F618" s="18" t="s">
        <v>6</v>
      </c>
    </row>
    <row r="619" spans="1:6" ht="24">
      <c r="A619" s="11"/>
      <c r="B619" s="11"/>
      <c r="C619" s="11" t="s">
        <v>83</v>
      </c>
      <c r="D619" s="11" t="s">
        <v>7</v>
      </c>
      <c r="E619" s="23">
        <v>667600</v>
      </c>
      <c r="F619" s="13" t="s">
        <v>6</v>
      </c>
    </row>
    <row r="620" spans="1:10" ht="66.75" customHeight="1">
      <c r="A620" s="103" t="s">
        <v>89</v>
      </c>
      <c r="B620" s="104"/>
      <c r="C620" s="104"/>
      <c r="D620" s="104"/>
      <c r="E620" s="104"/>
      <c r="F620" s="104"/>
      <c r="G620" s="4"/>
      <c r="H620" s="4"/>
      <c r="I620" s="4"/>
      <c r="J620" s="4"/>
    </row>
    <row r="621" spans="1:10" ht="45" customHeight="1">
      <c r="A621" s="106" t="s">
        <v>362</v>
      </c>
      <c r="B621" s="104"/>
      <c r="C621" s="104"/>
      <c r="D621" s="104"/>
      <c r="E621" s="104"/>
      <c r="F621" s="104"/>
      <c r="G621" s="4"/>
      <c r="H621" s="4"/>
      <c r="I621" s="4"/>
      <c r="J621" s="4"/>
    </row>
    <row r="622" spans="1:6" ht="24">
      <c r="A622" s="11"/>
      <c r="B622" s="11"/>
      <c r="C622" s="11" t="s">
        <v>49</v>
      </c>
      <c r="D622" s="11" t="s">
        <v>7</v>
      </c>
      <c r="E622" s="23">
        <v>18000</v>
      </c>
      <c r="F622" s="13" t="s">
        <v>6</v>
      </c>
    </row>
    <row r="623" spans="1:10" ht="24">
      <c r="A623" s="103" t="s">
        <v>134</v>
      </c>
      <c r="B623" s="104"/>
      <c r="C623" s="104"/>
      <c r="D623" s="104"/>
      <c r="E623" s="104"/>
      <c r="F623" s="104"/>
      <c r="G623" s="11"/>
      <c r="H623" s="11"/>
      <c r="I623" s="11"/>
      <c r="J623" s="11"/>
    </row>
    <row r="624" spans="1:6" ht="24">
      <c r="A624" s="98" t="s">
        <v>73</v>
      </c>
      <c r="B624" s="98"/>
      <c r="C624" s="98"/>
      <c r="D624" s="98"/>
      <c r="E624" s="98"/>
      <c r="F624" s="98"/>
    </row>
    <row r="625" spans="1:10" ht="42" customHeight="1">
      <c r="A625" s="98" t="s">
        <v>75</v>
      </c>
      <c r="B625" s="98"/>
      <c r="C625" s="98"/>
      <c r="D625" s="98"/>
      <c r="E625" s="98"/>
      <c r="F625" s="98"/>
      <c r="G625" s="11"/>
      <c r="H625" s="11"/>
      <c r="I625" s="11"/>
      <c r="J625" s="11"/>
    </row>
    <row r="626" spans="2:6" ht="24">
      <c r="B626" s="11" t="s">
        <v>10</v>
      </c>
      <c r="D626" s="11" t="s">
        <v>5</v>
      </c>
      <c r="E626" s="23">
        <f>SUM(E627)</f>
        <v>561000</v>
      </c>
      <c r="F626" s="13" t="s">
        <v>6</v>
      </c>
    </row>
    <row r="627" spans="1:10" ht="21">
      <c r="A627" s="70"/>
      <c r="B627" s="70"/>
      <c r="C627" s="71" t="s">
        <v>11</v>
      </c>
      <c r="D627" s="71" t="s">
        <v>7</v>
      </c>
      <c r="E627" s="72">
        <v>561000</v>
      </c>
      <c r="F627" s="73" t="s">
        <v>6</v>
      </c>
      <c r="G627" s="11"/>
      <c r="H627" s="11"/>
      <c r="I627" s="11"/>
      <c r="J627" s="11"/>
    </row>
    <row r="628" spans="1:6" ht="66.75" customHeight="1">
      <c r="A628" s="103" t="s">
        <v>90</v>
      </c>
      <c r="B628" s="104"/>
      <c r="C628" s="104"/>
      <c r="D628" s="104"/>
      <c r="E628" s="104"/>
      <c r="F628" s="104"/>
    </row>
    <row r="629" spans="1:10" ht="42.75" customHeight="1">
      <c r="A629" s="106" t="s">
        <v>363</v>
      </c>
      <c r="B629" s="104"/>
      <c r="C629" s="104"/>
      <c r="D629" s="104"/>
      <c r="E629" s="104"/>
      <c r="F629" s="104"/>
      <c r="G629" s="35"/>
      <c r="H629" s="35"/>
      <c r="I629" s="35"/>
      <c r="J629" s="35"/>
    </row>
    <row r="630" spans="1:10" ht="21">
      <c r="A630" s="69"/>
      <c r="B630" s="22"/>
      <c r="C630" s="22"/>
      <c r="D630" s="22"/>
      <c r="E630" s="22"/>
      <c r="F630" s="22"/>
      <c r="G630" s="35"/>
      <c r="H630" s="35"/>
      <c r="I630" s="35"/>
      <c r="J630" s="35"/>
    </row>
    <row r="631" spans="1:10" ht="23.25">
      <c r="A631" s="24"/>
      <c r="B631" s="25" t="s">
        <v>14</v>
      </c>
      <c r="C631" s="26"/>
      <c r="D631" s="25" t="s">
        <v>5</v>
      </c>
      <c r="E631" s="27">
        <f>SUM(E632+E666)</f>
        <v>17682400</v>
      </c>
      <c r="F631" s="28" t="s">
        <v>6</v>
      </c>
      <c r="G631" s="11"/>
      <c r="H631" s="11"/>
      <c r="I631" s="11"/>
      <c r="J631" s="11"/>
    </row>
    <row r="632" spans="1:6" ht="23.25">
      <c r="A632" s="24"/>
      <c r="B632" s="25" t="s">
        <v>53</v>
      </c>
      <c r="C632" s="26"/>
      <c r="D632" s="25" t="s">
        <v>5</v>
      </c>
      <c r="E632" s="27">
        <f>SUM(E633+E640+E647)</f>
        <v>7368400</v>
      </c>
      <c r="F632" s="28" t="s">
        <v>6</v>
      </c>
    </row>
    <row r="633" spans="2:6" ht="21">
      <c r="B633" s="11" t="s">
        <v>15</v>
      </c>
      <c r="D633" s="11" t="s">
        <v>5</v>
      </c>
      <c r="E633" s="23">
        <f>SUM(E634+E638+E636)</f>
        <v>132400</v>
      </c>
      <c r="F633" s="13" t="s">
        <v>6</v>
      </c>
    </row>
    <row r="634" spans="1:10" ht="21">
      <c r="A634" s="11"/>
      <c r="B634" s="11"/>
      <c r="C634" s="11" t="s">
        <v>16</v>
      </c>
      <c r="D634" s="11" t="s">
        <v>7</v>
      </c>
      <c r="E634" s="23">
        <v>100000</v>
      </c>
      <c r="F634" s="13" t="s">
        <v>6</v>
      </c>
      <c r="G634" s="11"/>
      <c r="H634" s="11"/>
      <c r="I634" s="11"/>
      <c r="J634" s="11"/>
    </row>
    <row r="635" spans="1:6" ht="42" customHeight="1">
      <c r="A635" s="103" t="s">
        <v>96</v>
      </c>
      <c r="B635" s="104"/>
      <c r="C635" s="104"/>
      <c r="D635" s="104"/>
      <c r="E635" s="104"/>
      <c r="F635" s="104"/>
    </row>
    <row r="636" spans="1:6" ht="21">
      <c r="A636" s="11"/>
      <c r="B636" s="11"/>
      <c r="C636" s="11" t="s">
        <v>17</v>
      </c>
      <c r="D636" s="11" t="s">
        <v>7</v>
      </c>
      <c r="E636" s="23">
        <v>27600</v>
      </c>
      <c r="F636" s="13" t="s">
        <v>6</v>
      </c>
    </row>
    <row r="637" spans="1:6" ht="21">
      <c r="A637" s="103" t="s">
        <v>125</v>
      </c>
      <c r="B637" s="104"/>
      <c r="C637" s="104"/>
      <c r="D637" s="104"/>
      <c r="E637" s="104"/>
      <c r="F637" s="104"/>
    </row>
    <row r="638" spans="1:6" ht="21">
      <c r="A638" s="11"/>
      <c r="B638" s="11"/>
      <c r="C638" s="11" t="s">
        <v>18</v>
      </c>
      <c r="D638" s="11" t="s">
        <v>7</v>
      </c>
      <c r="E638" s="23">
        <v>4800</v>
      </c>
      <c r="F638" s="13" t="s">
        <v>6</v>
      </c>
    </row>
    <row r="639" spans="1:6" ht="42" customHeight="1">
      <c r="A639" s="103" t="s">
        <v>98</v>
      </c>
      <c r="B639" s="104"/>
      <c r="C639" s="104"/>
      <c r="D639" s="104"/>
      <c r="E639" s="104"/>
      <c r="F639" s="104"/>
    </row>
    <row r="640" spans="1:10" ht="21">
      <c r="A640" s="34"/>
      <c r="B640" s="25" t="s">
        <v>19</v>
      </c>
      <c r="C640" s="35"/>
      <c r="D640" s="11" t="s">
        <v>5</v>
      </c>
      <c r="E640" s="23">
        <f>SUM(E641+E644)</f>
        <v>4226000</v>
      </c>
      <c r="F640" s="13" t="s">
        <v>6</v>
      </c>
      <c r="G640" s="77"/>
      <c r="H640" s="77"/>
      <c r="I640" s="77"/>
      <c r="J640" s="77"/>
    </row>
    <row r="641" spans="1:6" ht="21">
      <c r="A641" s="34"/>
      <c r="B641" s="25" t="s">
        <v>55</v>
      </c>
      <c r="D641" s="11" t="s">
        <v>5</v>
      </c>
      <c r="E641" s="12">
        <f>SUM(E642)</f>
        <v>2826000</v>
      </c>
      <c r="F641" s="13" t="s">
        <v>6</v>
      </c>
    </row>
    <row r="642" spans="1:10" ht="21">
      <c r="A642" s="11" t="s">
        <v>41</v>
      </c>
      <c r="B642" s="11"/>
      <c r="C642" s="11" t="s">
        <v>395</v>
      </c>
      <c r="D642" s="11" t="s">
        <v>7</v>
      </c>
      <c r="E642" s="12">
        <v>2826000</v>
      </c>
      <c r="F642" s="13" t="s">
        <v>6</v>
      </c>
      <c r="G642" s="11"/>
      <c r="H642" s="11"/>
      <c r="I642" s="11"/>
      <c r="J642" s="11"/>
    </row>
    <row r="643" spans="1:6" ht="42.75" customHeight="1">
      <c r="A643" s="103" t="s">
        <v>305</v>
      </c>
      <c r="B643" s="104"/>
      <c r="C643" s="104"/>
      <c r="D643" s="104"/>
      <c r="E643" s="104"/>
      <c r="F643" s="104"/>
    </row>
    <row r="644" spans="1:10" ht="21">
      <c r="A644" s="21"/>
      <c r="B644" s="25" t="s">
        <v>56</v>
      </c>
      <c r="D644" s="11" t="s">
        <v>5</v>
      </c>
      <c r="E644" s="23">
        <f>SUM(E645)</f>
        <v>1400000</v>
      </c>
      <c r="F644" s="13" t="s">
        <v>6</v>
      </c>
      <c r="G644" s="11"/>
      <c r="H644" s="11"/>
      <c r="I644" s="11"/>
      <c r="J644" s="11"/>
    </row>
    <row r="645" spans="1:6" ht="21">
      <c r="A645" s="11"/>
      <c r="B645" s="11"/>
      <c r="C645" s="11" t="s">
        <v>50</v>
      </c>
      <c r="D645" s="11" t="s">
        <v>7</v>
      </c>
      <c r="E645" s="23">
        <v>1400000</v>
      </c>
      <c r="F645" s="13" t="s">
        <v>6</v>
      </c>
    </row>
    <row r="646" spans="1:10" ht="21">
      <c r="A646" s="103" t="s">
        <v>100</v>
      </c>
      <c r="B646" s="104"/>
      <c r="C646" s="104"/>
      <c r="D646" s="104"/>
      <c r="E646" s="104"/>
      <c r="F646" s="104"/>
      <c r="G646" s="11"/>
      <c r="H646" s="11"/>
      <c r="I646" s="11"/>
      <c r="J646" s="11"/>
    </row>
    <row r="647" spans="2:10" ht="21">
      <c r="B647" s="11" t="s">
        <v>22</v>
      </c>
      <c r="D647" s="11" t="s">
        <v>5</v>
      </c>
      <c r="E647" s="23">
        <f>SUM(E648+E650+E652+E656+E658+E660+E662+E664+E654)</f>
        <v>3010000</v>
      </c>
      <c r="F647" s="13" t="s">
        <v>6</v>
      </c>
      <c r="G647" s="11"/>
      <c r="H647" s="11"/>
      <c r="I647" s="11"/>
      <c r="J647" s="11"/>
    </row>
    <row r="648" spans="1:6" ht="21">
      <c r="A648" s="77"/>
      <c r="B648" s="77"/>
      <c r="C648" s="77" t="s">
        <v>24</v>
      </c>
      <c r="D648" s="77" t="s">
        <v>7</v>
      </c>
      <c r="E648" s="78">
        <v>75000</v>
      </c>
      <c r="F648" s="79" t="s">
        <v>6</v>
      </c>
    </row>
    <row r="649" spans="1:10" ht="45" customHeight="1">
      <c r="A649" s="103" t="s">
        <v>115</v>
      </c>
      <c r="B649" s="104"/>
      <c r="C649" s="104"/>
      <c r="D649" s="104"/>
      <c r="E649" s="104"/>
      <c r="F649" s="104"/>
      <c r="G649" s="11"/>
      <c r="H649" s="11"/>
      <c r="I649" s="11"/>
      <c r="J649" s="11"/>
    </row>
    <row r="650" spans="1:6" ht="21">
      <c r="A650" s="11"/>
      <c r="B650" s="11"/>
      <c r="C650" s="11" t="s">
        <v>25</v>
      </c>
      <c r="D650" s="11" t="s">
        <v>7</v>
      </c>
      <c r="E650" s="23">
        <v>400000</v>
      </c>
      <c r="F650" s="13" t="s">
        <v>6</v>
      </c>
    </row>
    <row r="651" spans="1:10" ht="21">
      <c r="A651" s="103" t="s">
        <v>105</v>
      </c>
      <c r="B651" s="105"/>
      <c r="C651" s="105"/>
      <c r="D651" s="105"/>
      <c r="E651" s="105"/>
      <c r="F651" s="105"/>
      <c r="G651" s="11"/>
      <c r="H651" s="11"/>
      <c r="I651" s="11"/>
      <c r="J651" s="11"/>
    </row>
    <row r="652" spans="1:6" ht="21">
      <c r="A652" s="11"/>
      <c r="B652" s="11"/>
      <c r="C652" s="11" t="s">
        <v>26</v>
      </c>
      <c r="D652" s="11" t="s">
        <v>7</v>
      </c>
      <c r="E652" s="23">
        <v>1100000</v>
      </c>
      <c r="F652" s="13" t="s">
        <v>6</v>
      </c>
    </row>
    <row r="653" spans="1:10" ht="40.5" customHeight="1">
      <c r="A653" s="103" t="s">
        <v>106</v>
      </c>
      <c r="B653" s="104"/>
      <c r="C653" s="104"/>
      <c r="D653" s="104"/>
      <c r="E653" s="104"/>
      <c r="F653" s="104"/>
      <c r="G653" s="11"/>
      <c r="H653" s="11"/>
      <c r="I653" s="11"/>
      <c r="J653" s="11"/>
    </row>
    <row r="654" spans="1:6" ht="21">
      <c r="A654" s="11"/>
      <c r="B654" s="11"/>
      <c r="C654" s="11" t="s">
        <v>27</v>
      </c>
      <c r="D654" s="11" t="s">
        <v>7</v>
      </c>
      <c r="E654" s="23">
        <v>10000</v>
      </c>
      <c r="F654" s="13" t="s">
        <v>6</v>
      </c>
    </row>
    <row r="655" spans="1:10" ht="42" customHeight="1">
      <c r="A655" s="103" t="s">
        <v>107</v>
      </c>
      <c r="B655" s="103"/>
      <c r="C655" s="103"/>
      <c r="D655" s="103"/>
      <c r="E655" s="103"/>
      <c r="F655" s="103"/>
      <c r="G655" s="11"/>
      <c r="H655" s="11"/>
      <c r="I655" s="11"/>
      <c r="J655" s="11"/>
    </row>
    <row r="656" spans="1:10" ht="21">
      <c r="A656" s="11"/>
      <c r="B656" s="11"/>
      <c r="C656" s="11" t="s">
        <v>31</v>
      </c>
      <c r="D656" s="11" t="s">
        <v>7</v>
      </c>
      <c r="E656" s="23">
        <v>100000</v>
      </c>
      <c r="F656" s="13" t="s">
        <v>6</v>
      </c>
      <c r="G656" s="11"/>
      <c r="H656" s="11"/>
      <c r="I656" s="11"/>
      <c r="J656" s="11"/>
    </row>
    <row r="657" spans="1:6" ht="42.75" customHeight="1">
      <c r="A657" s="103" t="s">
        <v>123</v>
      </c>
      <c r="B657" s="104"/>
      <c r="C657" s="104"/>
      <c r="D657" s="104"/>
      <c r="E657" s="104"/>
      <c r="F657" s="104"/>
    </row>
    <row r="658" spans="1:10" ht="21">
      <c r="A658" s="11"/>
      <c r="B658" s="11"/>
      <c r="C658" s="11" t="s">
        <v>32</v>
      </c>
      <c r="D658" s="11" t="s">
        <v>7</v>
      </c>
      <c r="E658" s="23">
        <v>1000000</v>
      </c>
      <c r="F658" s="13" t="s">
        <v>6</v>
      </c>
      <c r="G658" s="11"/>
      <c r="H658" s="11"/>
      <c r="I658" s="11"/>
      <c r="J658" s="11"/>
    </row>
    <row r="659" spans="1:6" ht="21">
      <c r="A659" s="103" t="s">
        <v>121</v>
      </c>
      <c r="B659" s="104"/>
      <c r="C659" s="104"/>
      <c r="D659" s="104"/>
      <c r="E659" s="104"/>
      <c r="F659" s="104"/>
    </row>
    <row r="660" spans="1:10" ht="21">
      <c r="A660" s="11"/>
      <c r="B660" s="25"/>
      <c r="C660" s="25" t="s">
        <v>33</v>
      </c>
      <c r="D660" s="25" t="s">
        <v>7</v>
      </c>
      <c r="E660" s="74">
        <v>300000</v>
      </c>
      <c r="F660" s="28" t="s">
        <v>6</v>
      </c>
      <c r="G660" s="11"/>
      <c r="H660" s="11"/>
      <c r="I660" s="11"/>
      <c r="J660" s="11"/>
    </row>
    <row r="661" spans="1:6" ht="42.75" customHeight="1">
      <c r="A661" s="103" t="s">
        <v>364</v>
      </c>
      <c r="B661" s="104"/>
      <c r="C661" s="104"/>
      <c r="D661" s="104"/>
      <c r="E661" s="104"/>
      <c r="F661" s="104"/>
    </row>
    <row r="662" spans="1:10" ht="21">
      <c r="A662" s="11"/>
      <c r="B662" s="11"/>
      <c r="C662" s="11" t="s">
        <v>38</v>
      </c>
      <c r="D662" s="11" t="s">
        <v>7</v>
      </c>
      <c r="E662" s="23">
        <v>10000</v>
      </c>
      <c r="F662" s="13" t="s">
        <v>6</v>
      </c>
      <c r="G662" s="11"/>
      <c r="H662" s="11"/>
      <c r="I662" s="11"/>
      <c r="J662" s="11"/>
    </row>
    <row r="663" spans="1:6" ht="21">
      <c r="A663" s="103" t="s">
        <v>126</v>
      </c>
      <c r="B663" s="104"/>
      <c r="C663" s="104"/>
      <c r="D663" s="104"/>
      <c r="E663" s="104"/>
      <c r="F663" s="104"/>
    </row>
    <row r="664" spans="1:6" ht="21">
      <c r="A664" s="11"/>
      <c r="B664" s="11"/>
      <c r="C664" s="11" t="s">
        <v>34</v>
      </c>
      <c r="D664" s="11" t="s">
        <v>7</v>
      </c>
      <c r="E664" s="23">
        <v>15000</v>
      </c>
      <c r="F664" s="13" t="s">
        <v>6</v>
      </c>
    </row>
    <row r="665" spans="1:6" ht="21">
      <c r="A665" s="103" t="s">
        <v>108</v>
      </c>
      <c r="B665" s="105"/>
      <c r="C665" s="105"/>
      <c r="D665" s="105"/>
      <c r="E665" s="105"/>
      <c r="F665" s="105"/>
    </row>
    <row r="666" spans="1:6" ht="22.5">
      <c r="A666" s="11"/>
      <c r="B666" s="11" t="s">
        <v>51</v>
      </c>
      <c r="D666" s="11" t="s">
        <v>5</v>
      </c>
      <c r="E666" s="32">
        <f>SUM(E667+E669+E671+E673)</f>
        <v>10314000</v>
      </c>
      <c r="F666" s="13" t="s">
        <v>6</v>
      </c>
    </row>
    <row r="667" spans="1:6" ht="21">
      <c r="A667" s="11"/>
      <c r="B667" s="11"/>
      <c r="C667" s="11" t="s">
        <v>35</v>
      </c>
      <c r="D667" s="11" t="s">
        <v>7</v>
      </c>
      <c r="E667" s="23">
        <v>10250000</v>
      </c>
      <c r="F667" s="13" t="s">
        <v>6</v>
      </c>
    </row>
    <row r="668" spans="1:6" ht="43.5" customHeight="1">
      <c r="A668" s="103" t="s">
        <v>127</v>
      </c>
      <c r="B668" s="104"/>
      <c r="C668" s="104"/>
      <c r="D668" s="104"/>
      <c r="E668" s="104"/>
      <c r="F668" s="104"/>
    </row>
    <row r="669" spans="1:6" ht="21">
      <c r="A669" s="11"/>
      <c r="B669" s="11"/>
      <c r="C669" s="11" t="s">
        <v>39</v>
      </c>
      <c r="D669" s="11" t="s">
        <v>7</v>
      </c>
      <c r="E669" s="23">
        <v>47000</v>
      </c>
      <c r="F669" s="13" t="s">
        <v>6</v>
      </c>
    </row>
    <row r="670" spans="1:6" ht="21">
      <c r="A670" s="103" t="s">
        <v>128</v>
      </c>
      <c r="B670" s="104"/>
      <c r="C670" s="104"/>
      <c r="D670" s="104"/>
      <c r="E670" s="104"/>
      <c r="F670" s="104"/>
    </row>
    <row r="671" spans="1:6" ht="21">
      <c r="A671" s="75"/>
      <c r="B671" s="76"/>
      <c r="C671" s="11" t="s">
        <v>36</v>
      </c>
      <c r="D671" s="11" t="s">
        <v>7</v>
      </c>
      <c r="E671" s="12">
        <v>1500</v>
      </c>
      <c r="F671" s="13" t="s">
        <v>6</v>
      </c>
    </row>
    <row r="672" spans="1:6" ht="64.5" customHeight="1">
      <c r="A672" s="103" t="s">
        <v>129</v>
      </c>
      <c r="B672" s="104"/>
      <c r="C672" s="104"/>
      <c r="D672" s="104"/>
      <c r="E672" s="104"/>
      <c r="F672" s="104"/>
    </row>
    <row r="673" spans="1:6" ht="21">
      <c r="A673" s="75"/>
      <c r="B673" s="76"/>
      <c r="C673" s="11" t="s">
        <v>58</v>
      </c>
      <c r="D673" s="11" t="s">
        <v>7</v>
      </c>
      <c r="E673" s="12">
        <v>15500</v>
      </c>
      <c r="F673" s="13" t="s">
        <v>6</v>
      </c>
    </row>
    <row r="674" spans="1:6" ht="84.75" customHeight="1">
      <c r="A674" s="103" t="s">
        <v>113</v>
      </c>
      <c r="B674" s="104"/>
      <c r="C674" s="104"/>
      <c r="D674" s="104"/>
      <c r="E674" s="104"/>
      <c r="F674" s="104"/>
    </row>
    <row r="675" spans="1:6" ht="21">
      <c r="A675" s="21"/>
      <c r="B675" s="22"/>
      <c r="C675" s="22"/>
      <c r="D675" s="22"/>
      <c r="E675" s="22"/>
      <c r="F675" s="22"/>
    </row>
    <row r="676" spans="1:6" ht="21">
      <c r="A676" s="21"/>
      <c r="B676" s="22"/>
      <c r="C676" s="22"/>
      <c r="D676" s="22"/>
      <c r="E676" s="22"/>
      <c r="F676" s="22"/>
    </row>
    <row r="677" spans="1:6" ht="21">
      <c r="A677" s="21"/>
      <c r="B677" s="22"/>
      <c r="C677" s="22"/>
      <c r="D677" s="22"/>
      <c r="E677" s="22"/>
      <c r="F677" s="22"/>
    </row>
    <row r="678" spans="1:6" ht="21">
      <c r="A678" s="21"/>
      <c r="B678" s="22"/>
      <c r="C678" s="22"/>
      <c r="D678" s="22"/>
      <c r="E678" s="22"/>
      <c r="F678" s="22"/>
    </row>
    <row r="679" spans="1:6" ht="21">
      <c r="A679" s="21"/>
      <c r="B679" s="22"/>
      <c r="C679" s="22"/>
      <c r="D679" s="22"/>
      <c r="E679" s="22"/>
      <c r="F679" s="22"/>
    </row>
    <row r="680" spans="1:6" ht="21">
      <c r="A680" s="21"/>
      <c r="B680" s="22"/>
      <c r="C680" s="22"/>
      <c r="D680" s="22"/>
      <c r="E680" s="22"/>
      <c r="F680" s="22"/>
    </row>
    <row r="681" spans="1:6" ht="21">
      <c r="A681" s="21"/>
      <c r="B681" s="22"/>
      <c r="C681" s="22"/>
      <c r="D681" s="22"/>
      <c r="E681" s="22"/>
      <c r="F681" s="22"/>
    </row>
    <row r="682" spans="1:6" ht="21">
      <c r="A682" s="21"/>
      <c r="B682" s="22"/>
      <c r="C682" s="22"/>
      <c r="D682" s="22"/>
      <c r="E682" s="22"/>
      <c r="F682" s="22"/>
    </row>
    <row r="683" spans="1:6" ht="21">
      <c r="A683" s="21"/>
      <c r="B683" s="22"/>
      <c r="C683" s="22"/>
      <c r="D683" s="22"/>
      <c r="E683" s="22"/>
      <c r="F683" s="22"/>
    </row>
    <row r="684" spans="1:6" ht="21">
      <c r="A684" s="21"/>
      <c r="B684" s="22"/>
      <c r="C684" s="22"/>
      <c r="D684" s="22"/>
      <c r="E684" s="22"/>
      <c r="F684" s="22"/>
    </row>
    <row r="685" spans="1:6" ht="21">
      <c r="A685" s="21"/>
      <c r="B685" s="22"/>
      <c r="C685" s="22"/>
      <c r="D685" s="22"/>
      <c r="E685" s="22"/>
      <c r="F685" s="22"/>
    </row>
    <row r="686" spans="1:6" ht="21">
      <c r="A686" s="21"/>
      <c r="B686" s="22"/>
      <c r="C686" s="22"/>
      <c r="D686" s="22"/>
      <c r="E686" s="22"/>
      <c r="F686" s="22"/>
    </row>
    <row r="687" spans="1:6" ht="21">
      <c r="A687" s="21"/>
      <c r="B687" s="22"/>
      <c r="C687" s="22"/>
      <c r="D687" s="22"/>
      <c r="E687" s="22"/>
      <c r="F687" s="22"/>
    </row>
    <row r="688" spans="1:6" ht="21">
      <c r="A688" s="21"/>
      <c r="B688" s="22"/>
      <c r="C688" s="22"/>
      <c r="D688" s="22"/>
      <c r="E688" s="22"/>
      <c r="F688" s="22"/>
    </row>
    <row r="689" spans="1:6" ht="21">
      <c r="A689" s="21"/>
      <c r="B689" s="22"/>
      <c r="C689" s="22"/>
      <c r="D689" s="22"/>
      <c r="E689" s="22"/>
      <c r="F689" s="22"/>
    </row>
    <row r="690" spans="1:6" ht="21">
      <c r="A690" s="21"/>
      <c r="B690" s="22"/>
      <c r="C690" s="22"/>
      <c r="D690" s="22"/>
      <c r="E690" s="22"/>
      <c r="F690" s="22"/>
    </row>
    <row r="691" spans="1:6" ht="21">
      <c r="A691" s="21"/>
      <c r="B691" s="22"/>
      <c r="C691" s="22"/>
      <c r="D691" s="22"/>
      <c r="E691" s="22"/>
      <c r="F691" s="22"/>
    </row>
    <row r="692" spans="1:6" ht="21">
      <c r="A692" s="21"/>
      <c r="B692" s="22"/>
      <c r="C692" s="22"/>
      <c r="D692" s="22"/>
      <c r="E692" s="22"/>
      <c r="F692" s="22"/>
    </row>
    <row r="693" spans="1:6" ht="21">
      <c r="A693" s="21"/>
      <c r="B693" s="22"/>
      <c r="C693" s="22"/>
      <c r="D693" s="22"/>
      <c r="E693" s="22"/>
      <c r="F693" s="22"/>
    </row>
    <row r="694" spans="1:6" ht="21">
      <c r="A694" s="21"/>
      <c r="B694" s="22"/>
      <c r="C694" s="22"/>
      <c r="D694" s="22"/>
      <c r="E694" s="22"/>
      <c r="F694" s="22"/>
    </row>
  </sheetData>
  <sheetProtection/>
  <mergeCells count="337">
    <mergeCell ref="A544:F544"/>
    <mergeCell ref="A175:F175"/>
    <mergeCell ref="A620:F620"/>
    <mergeCell ref="A621:F621"/>
    <mergeCell ref="A628:F628"/>
    <mergeCell ref="A629:F629"/>
    <mergeCell ref="A623:F623"/>
    <mergeCell ref="A528:F528"/>
    <mergeCell ref="C541:F541"/>
    <mergeCell ref="A542:F542"/>
    <mergeCell ref="A543:F543"/>
    <mergeCell ref="A11:C11"/>
    <mergeCell ref="A9:F9"/>
    <mergeCell ref="A498:F498"/>
    <mergeCell ref="A185:F185"/>
    <mergeCell ref="A189:F189"/>
    <mergeCell ref="A505:F505"/>
    <mergeCell ref="C20:F20"/>
    <mergeCell ref="A78:F78"/>
    <mergeCell ref="A45:F45"/>
    <mergeCell ref="A49:F49"/>
    <mergeCell ref="A1:F1"/>
    <mergeCell ref="A2:F2"/>
    <mergeCell ref="A3:F3"/>
    <mergeCell ref="A4:F4"/>
    <mergeCell ref="A6:F6"/>
    <mergeCell ref="A7:F7"/>
    <mergeCell ref="A10:F10"/>
    <mergeCell ref="A183:F183"/>
    <mergeCell ref="A23:F23"/>
    <mergeCell ref="A172:F172"/>
    <mergeCell ref="A18:F18"/>
    <mergeCell ref="A25:F25"/>
    <mergeCell ref="C19:F19"/>
    <mergeCell ref="A80:F80"/>
    <mergeCell ref="A40:F40"/>
    <mergeCell ref="A69:F69"/>
    <mergeCell ref="A181:F181"/>
    <mergeCell ref="C218:F218"/>
    <mergeCell ref="A47:F47"/>
    <mergeCell ref="A66:F66"/>
    <mergeCell ref="A165:C165"/>
    <mergeCell ref="A85:F85"/>
    <mergeCell ref="C86:F86"/>
    <mergeCell ref="C87:F87"/>
    <mergeCell ref="A169:F169"/>
    <mergeCell ref="A170:F170"/>
    <mergeCell ref="C96:F96"/>
    <mergeCell ref="A238:F238"/>
    <mergeCell ref="A220:F220"/>
    <mergeCell ref="A59:F59"/>
    <mergeCell ref="C223:F223"/>
    <mergeCell ref="A257:F257"/>
    <mergeCell ref="C224:F224"/>
    <mergeCell ref="A72:F72"/>
    <mergeCell ref="A74:F74"/>
    <mergeCell ref="A76:F76"/>
    <mergeCell ref="A249:F249"/>
    <mergeCell ref="A259:F259"/>
    <mergeCell ref="A262:F262"/>
    <mergeCell ref="A264:F264"/>
    <mergeCell ref="C287:F287"/>
    <mergeCell ref="A333:C333"/>
    <mergeCell ref="A291:F291"/>
    <mergeCell ref="C281:F281"/>
    <mergeCell ref="C307:F307"/>
    <mergeCell ref="C308:F308"/>
    <mergeCell ref="C309:F309"/>
    <mergeCell ref="A176:F176"/>
    <mergeCell ref="A241:F241"/>
    <mergeCell ref="A243:F243"/>
    <mergeCell ref="A284:F284"/>
    <mergeCell ref="A286:F286"/>
    <mergeCell ref="A347:F347"/>
    <mergeCell ref="A253:F253"/>
    <mergeCell ref="A255:F255"/>
    <mergeCell ref="A338:F338"/>
    <mergeCell ref="A341:F341"/>
    <mergeCell ref="A674:F674"/>
    <mergeCell ref="A643:F643"/>
    <mergeCell ref="A653:F653"/>
    <mergeCell ref="A635:F635"/>
    <mergeCell ref="A503:F503"/>
    <mergeCell ref="A507:F507"/>
    <mergeCell ref="A511:F511"/>
    <mergeCell ref="A514:F514"/>
    <mergeCell ref="A624:F624"/>
    <mergeCell ref="A672:F672"/>
    <mergeCell ref="A646:F646"/>
    <mergeCell ref="A497:F497"/>
    <mergeCell ref="A665:F665"/>
    <mergeCell ref="C196:F196"/>
    <mergeCell ref="A625:F625"/>
    <mergeCell ref="A524:F524"/>
    <mergeCell ref="A526:F526"/>
    <mergeCell ref="A530:F530"/>
    <mergeCell ref="A533:F533"/>
    <mergeCell ref="A616:C616"/>
    <mergeCell ref="A670:F670"/>
    <mergeCell ref="A15:F15"/>
    <mergeCell ref="A16:F16"/>
    <mergeCell ref="A33:F33"/>
    <mergeCell ref="A34:F34"/>
    <mergeCell ref="A37:F37"/>
    <mergeCell ref="A38:F38"/>
    <mergeCell ref="C21:F21"/>
    <mergeCell ref="C22:F22"/>
    <mergeCell ref="A485:F485"/>
    <mergeCell ref="A668:F668"/>
    <mergeCell ref="A522:F522"/>
    <mergeCell ref="A651:F651"/>
    <mergeCell ref="A649:F649"/>
    <mergeCell ref="A639:F639"/>
    <mergeCell ref="A657:F657"/>
    <mergeCell ref="A659:F659"/>
    <mergeCell ref="A661:F661"/>
    <mergeCell ref="A663:F663"/>
    <mergeCell ref="A655:F655"/>
    <mergeCell ref="A251:F251"/>
    <mergeCell ref="A637:F637"/>
    <mergeCell ref="A487:F487"/>
    <mergeCell ref="A61:F61"/>
    <mergeCell ref="C290:F290"/>
    <mergeCell ref="A360:F360"/>
    <mergeCell ref="A478:C478"/>
    <mergeCell ref="A364:F364"/>
    <mergeCell ref="A91:F91"/>
    <mergeCell ref="C88:F88"/>
    <mergeCell ref="A89:F89"/>
    <mergeCell ref="A90:F90"/>
    <mergeCell ref="C97:F97"/>
    <mergeCell ref="A98:F98"/>
    <mergeCell ref="A99:F99"/>
    <mergeCell ref="A93:F93"/>
    <mergeCell ref="C94:F94"/>
    <mergeCell ref="A100:F100"/>
    <mergeCell ref="A109:F109"/>
    <mergeCell ref="C110:F110"/>
    <mergeCell ref="C112:F112"/>
    <mergeCell ref="A113:F113"/>
    <mergeCell ref="A114:F114"/>
    <mergeCell ref="A115:F115"/>
    <mergeCell ref="A117:F117"/>
    <mergeCell ref="C118:F118"/>
    <mergeCell ref="C121:F121"/>
    <mergeCell ref="A122:F122"/>
    <mergeCell ref="A123:F123"/>
    <mergeCell ref="A124:F124"/>
    <mergeCell ref="A140:F140"/>
    <mergeCell ref="C141:F141"/>
    <mergeCell ref="C142:F142"/>
    <mergeCell ref="C143:F143"/>
    <mergeCell ref="C144:F144"/>
    <mergeCell ref="C145:F145"/>
    <mergeCell ref="C146:F146"/>
    <mergeCell ref="C147:F147"/>
    <mergeCell ref="A148:F148"/>
    <mergeCell ref="A149:F149"/>
    <mergeCell ref="A150:F150"/>
    <mergeCell ref="A152:J152"/>
    <mergeCell ref="B153:J153"/>
    <mergeCell ref="B154:J154"/>
    <mergeCell ref="C155:F155"/>
    <mergeCell ref="A156:F156"/>
    <mergeCell ref="A157:J157"/>
    <mergeCell ref="A158:F158"/>
    <mergeCell ref="A277:F277"/>
    <mergeCell ref="C278:F278"/>
    <mergeCell ref="A292:F292"/>
    <mergeCell ref="A293:F293"/>
    <mergeCell ref="A306:F306"/>
    <mergeCell ref="A282:F282"/>
    <mergeCell ref="A283:F283"/>
    <mergeCell ref="A266:F266"/>
    <mergeCell ref="A245:F245"/>
    <mergeCell ref="C310:F310"/>
    <mergeCell ref="C311:F311"/>
    <mergeCell ref="C312:F312"/>
    <mergeCell ref="C313:F313"/>
    <mergeCell ref="C314:F314"/>
    <mergeCell ref="A315:F315"/>
    <mergeCell ref="A316:F316"/>
    <mergeCell ref="A317:F317"/>
    <mergeCell ref="A320:F320"/>
    <mergeCell ref="C321:F321"/>
    <mergeCell ref="C322:F322"/>
    <mergeCell ref="C323:F323"/>
    <mergeCell ref="C324:F324"/>
    <mergeCell ref="C325:F325"/>
    <mergeCell ref="C326:F326"/>
    <mergeCell ref="C327:F327"/>
    <mergeCell ref="C328:F328"/>
    <mergeCell ref="A329:F329"/>
    <mergeCell ref="A330:F330"/>
    <mergeCell ref="A331:F331"/>
    <mergeCell ref="A384:F384"/>
    <mergeCell ref="A362:F362"/>
    <mergeCell ref="A358:F358"/>
    <mergeCell ref="A337:F337"/>
    <mergeCell ref="A368:F368"/>
    <mergeCell ref="A351:F351"/>
    <mergeCell ref="A342:F342"/>
    <mergeCell ref="C385:F385"/>
    <mergeCell ref="C386:F386"/>
    <mergeCell ref="C387:F387"/>
    <mergeCell ref="A354:F354"/>
    <mergeCell ref="A373:F373"/>
    <mergeCell ref="A371:F371"/>
    <mergeCell ref="A366:F366"/>
    <mergeCell ref="C388:F388"/>
    <mergeCell ref="A389:F389"/>
    <mergeCell ref="A390:F390"/>
    <mergeCell ref="A391:F391"/>
    <mergeCell ref="A393:F393"/>
    <mergeCell ref="C394:F394"/>
    <mergeCell ref="C395:F395"/>
    <mergeCell ref="C396:F396"/>
    <mergeCell ref="C397:F397"/>
    <mergeCell ref="A398:F398"/>
    <mergeCell ref="A399:F399"/>
    <mergeCell ref="A400:F400"/>
    <mergeCell ref="A402:F402"/>
    <mergeCell ref="C403:F403"/>
    <mergeCell ref="C404:F404"/>
    <mergeCell ref="C405:F405"/>
    <mergeCell ref="C406:F406"/>
    <mergeCell ref="A407:F407"/>
    <mergeCell ref="A408:F408"/>
    <mergeCell ref="A409:F409"/>
    <mergeCell ref="A411:F411"/>
    <mergeCell ref="C412:F412"/>
    <mergeCell ref="C413:F413"/>
    <mergeCell ref="C414:F414"/>
    <mergeCell ref="C415:F415"/>
    <mergeCell ref="A416:F416"/>
    <mergeCell ref="A417:F417"/>
    <mergeCell ref="A418:F418"/>
    <mergeCell ref="A420:F420"/>
    <mergeCell ref="C421:F421"/>
    <mergeCell ref="C422:F422"/>
    <mergeCell ref="C423:F423"/>
    <mergeCell ref="A424:F424"/>
    <mergeCell ref="A425:F425"/>
    <mergeCell ref="A426:F426"/>
    <mergeCell ref="A428:F428"/>
    <mergeCell ref="C429:F429"/>
    <mergeCell ref="C430:F430"/>
    <mergeCell ref="C431:F431"/>
    <mergeCell ref="C432:F432"/>
    <mergeCell ref="A433:F433"/>
    <mergeCell ref="A434:F434"/>
    <mergeCell ref="A435:F435"/>
    <mergeCell ref="A441:F441"/>
    <mergeCell ref="C442:F442"/>
    <mergeCell ref="C443:F443"/>
    <mergeCell ref="C444:F444"/>
    <mergeCell ref="A445:F445"/>
    <mergeCell ref="A446:F446"/>
    <mergeCell ref="A447:F447"/>
    <mergeCell ref="A449:F449"/>
    <mergeCell ref="C450:F450"/>
    <mergeCell ref="C451:F451"/>
    <mergeCell ref="C452:F452"/>
    <mergeCell ref="C453:F453"/>
    <mergeCell ref="C454:F454"/>
    <mergeCell ref="A455:F455"/>
    <mergeCell ref="A456:F456"/>
    <mergeCell ref="A457:F457"/>
    <mergeCell ref="A459:F459"/>
    <mergeCell ref="C460:F460"/>
    <mergeCell ref="C461:F461"/>
    <mergeCell ref="C462:F462"/>
    <mergeCell ref="C463:F463"/>
    <mergeCell ref="C464:F464"/>
    <mergeCell ref="A465:F465"/>
    <mergeCell ref="A466:F466"/>
    <mergeCell ref="A467:F467"/>
    <mergeCell ref="A470:F470"/>
    <mergeCell ref="C471:F471"/>
    <mergeCell ref="C472:F472"/>
    <mergeCell ref="C473:F473"/>
    <mergeCell ref="A474:F474"/>
    <mergeCell ref="A475:F475"/>
    <mergeCell ref="A476:F476"/>
    <mergeCell ref="A538:F538"/>
    <mergeCell ref="C539:F539"/>
    <mergeCell ref="C540:F540"/>
    <mergeCell ref="A482:F482"/>
    <mergeCell ref="A516:F516"/>
    <mergeCell ref="A518:F518"/>
    <mergeCell ref="A483:F483"/>
    <mergeCell ref="A550:F550"/>
    <mergeCell ref="C551:F551"/>
    <mergeCell ref="C553:F553"/>
    <mergeCell ref="C554:F554"/>
    <mergeCell ref="A555:F555"/>
    <mergeCell ref="A556:F556"/>
    <mergeCell ref="A557:F557"/>
    <mergeCell ref="A559:F559"/>
    <mergeCell ref="C560:F560"/>
    <mergeCell ref="C562:F562"/>
    <mergeCell ref="A563:F563"/>
    <mergeCell ref="A564:F564"/>
    <mergeCell ref="A565:F565"/>
    <mergeCell ref="A567:F567"/>
    <mergeCell ref="C568:F568"/>
    <mergeCell ref="C571:F571"/>
    <mergeCell ref="A572:F572"/>
    <mergeCell ref="A573:F573"/>
    <mergeCell ref="A574:F574"/>
    <mergeCell ref="A581:F581"/>
    <mergeCell ref="C582:F582"/>
    <mergeCell ref="C583:F583"/>
    <mergeCell ref="C584:F584"/>
    <mergeCell ref="C585:F585"/>
    <mergeCell ref="C586:F586"/>
    <mergeCell ref="C587:F587"/>
    <mergeCell ref="C588:F588"/>
    <mergeCell ref="A589:F589"/>
    <mergeCell ref="A590:F590"/>
    <mergeCell ref="A591:F591"/>
    <mergeCell ref="A593:J593"/>
    <mergeCell ref="B594:J594"/>
    <mergeCell ref="B595:J595"/>
    <mergeCell ref="C596:F596"/>
    <mergeCell ref="A597:F597"/>
    <mergeCell ref="A612:F612"/>
    <mergeCell ref="A191:F191"/>
    <mergeCell ref="A193:F193"/>
    <mergeCell ref="A195:F195"/>
    <mergeCell ref="A613:F613"/>
    <mergeCell ref="A614:F614"/>
    <mergeCell ref="A598:J598"/>
    <mergeCell ref="A599:F599"/>
    <mergeCell ref="A609:F609"/>
    <mergeCell ref="C610:F610"/>
    <mergeCell ref="C611:F611"/>
  </mergeCells>
  <printOptions/>
  <pageMargins left="0.984251968503937" right="0.7874015748031497" top="0.984251968503937" bottom="0.984251968503937" header="0.5118110236220472" footer="0.5118110236220472"/>
  <pageSetup firstPageNumber="300" useFirstPageNumber="1" horizontalDpi="300" verticalDpi="300" orientation="portrait" paperSize="9" r:id="rId4"/>
  <headerFooter>
    <oddHeader>&amp;C- &amp;P -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="172" zoomScaleNormal="145" zoomScaleSheetLayoutView="172" zoomScalePageLayoutView="0" workbookViewId="0" topLeftCell="A1">
      <selection activeCell="C162" sqref="C162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51.140625" style="1" customWidth="1"/>
    <col min="4" max="4" width="6.8515625" style="1" customWidth="1"/>
    <col min="5" max="5" width="14.421875" style="19" customWidth="1"/>
    <col min="6" max="6" width="6.421875" style="20" customWidth="1"/>
    <col min="7" max="7" width="14.00390625" style="1" customWidth="1"/>
    <col min="8" max="16384" width="9.00390625" style="1" customWidth="1"/>
  </cols>
  <sheetData>
    <row r="1" spans="1:6" ht="23.25">
      <c r="A1" s="114" t="s">
        <v>0</v>
      </c>
      <c r="B1" s="114"/>
      <c r="C1" s="114"/>
      <c r="D1" s="114"/>
      <c r="E1" s="114"/>
      <c r="F1" s="114"/>
    </row>
    <row r="2" spans="1:6" ht="23.25">
      <c r="A2" s="114" t="s">
        <v>85</v>
      </c>
      <c r="B2" s="114"/>
      <c r="C2" s="114"/>
      <c r="D2" s="114"/>
      <c r="E2" s="114"/>
      <c r="F2" s="114"/>
    </row>
    <row r="3" spans="1:6" ht="23.25">
      <c r="A3" s="114" t="s">
        <v>1</v>
      </c>
      <c r="B3" s="114"/>
      <c r="C3" s="114"/>
      <c r="D3" s="114"/>
      <c r="E3" s="114"/>
      <c r="F3" s="114"/>
    </row>
    <row r="4" spans="1:6" ht="23.25">
      <c r="A4" s="114" t="s">
        <v>2</v>
      </c>
      <c r="B4" s="114"/>
      <c r="C4" s="114"/>
      <c r="D4" s="114"/>
      <c r="E4" s="114"/>
      <c r="F4" s="114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108" t="s">
        <v>366</v>
      </c>
      <c r="B6" s="108"/>
      <c r="C6" s="108"/>
      <c r="D6" s="108"/>
      <c r="E6" s="108"/>
      <c r="F6" s="108"/>
    </row>
    <row r="7" spans="1:6" s="4" customFormat="1" ht="23.25">
      <c r="A7" s="108" t="s">
        <v>365</v>
      </c>
      <c r="B7" s="108"/>
      <c r="C7" s="108"/>
      <c r="D7" s="108"/>
      <c r="E7" s="108"/>
      <c r="F7" s="108"/>
    </row>
    <row r="8" spans="1:6" s="3" customFormat="1" ht="11.25">
      <c r="A8" s="5"/>
      <c r="B8" s="5"/>
      <c r="C8" s="5"/>
      <c r="D8" s="5"/>
      <c r="E8" s="5"/>
      <c r="F8" s="5"/>
    </row>
    <row r="9" spans="1:7" s="4" customFormat="1" ht="23.25">
      <c r="A9" s="114" t="s">
        <v>42</v>
      </c>
      <c r="B9" s="114"/>
      <c r="C9" s="114"/>
      <c r="D9" s="114"/>
      <c r="E9" s="114"/>
      <c r="F9" s="114"/>
      <c r="G9" s="6"/>
    </row>
    <row r="10" spans="1:6" s="3" customFormat="1" ht="11.25">
      <c r="A10" s="115"/>
      <c r="B10" s="115"/>
      <c r="C10" s="115"/>
      <c r="D10" s="115"/>
      <c r="E10" s="115"/>
      <c r="F10" s="115"/>
    </row>
    <row r="11" spans="1:6" s="4" customFormat="1" ht="23.25">
      <c r="A11" s="108" t="s">
        <v>43</v>
      </c>
      <c r="B11" s="108"/>
      <c r="C11" s="108"/>
      <c r="D11" s="8" t="s">
        <v>5</v>
      </c>
      <c r="E11" s="9">
        <f>SUM(E12+E23+E39+E147)</f>
        <v>76444784</v>
      </c>
      <c r="F11" s="10" t="s">
        <v>6</v>
      </c>
    </row>
    <row r="12" spans="1:7" ht="23.25">
      <c r="A12" s="8"/>
      <c r="B12" s="11" t="s">
        <v>48</v>
      </c>
      <c r="C12" s="11"/>
      <c r="D12" s="11" t="s">
        <v>5</v>
      </c>
      <c r="E12" s="12">
        <f>SUM(E13+E19)</f>
        <v>3979600</v>
      </c>
      <c r="F12" s="13" t="s">
        <v>6</v>
      </c>
      <c r="G12" s="4"/>
    </row>
    <row r="13" spans="1:7" s="16" customFormat="1" ht="21">
      <c r="A13" s="14"/>
      <c r="B13" s="15" t="s">
        <v>77</v>
      </c>
      <c r="D13" s="15" t="s">
        <v>5</v>
      </c>
      <c r="E13" s="17">
        <f>SUM(E14+E17)</f>
        <v>1320800</v>
      </c>
      <c r="F13" s="18" t="s">
        <v>6</v>
      </c>
      <c r="G13" s="1"/>
    </row>
    <row r="14" spans="3:9" s="44" customFormat="1" ht="21">
      <c r="C14" s="44" t="s">
        <v>83</v>
      </c>
      <c r="D14" s="44" t="s">
        <v>7</v>
      </c>
      <c r="E14" s="45">
        <v>1302800</v>
      </c>
      <c r="F14" s="46" t="s">
        <v>6</v>
      </c>
      <c r="G14" s="80"/>
      <c r="H14" s="45"/>
      <c r="I14" s="81"/>
    </row>
    <row r="15" spans="1:6" s="39" customFormat="1" ht="62.25" customHeight="1">
      <c r="A15" s="101" t="s">
        <v>89</v>
      </c>
      <c r="B15" s="109"/>
      <c r="C15" s="109"/>
      <c r="D15" s="109"/>
      <c r="E15" s="109"/>
      <c r="F15" s="109"/>
    </row>
    <row r="16" spans="1:6" s="39" customFormat="1" ht="43.5" customHeight="1">
      <c r="A16" s="120" t="s">
        <v>351</v>
      </c>
      <c r="B16" s="109"/>
      <c r="C16" s="109"/>
      <c r="D16" s="109"/>
      <c r="E16" s="109"/>
      <c r="F16" s="109"/>
    </row>
    <row r="17" spans="3:9" s="44" customFormat="1" ht="21">
      <c r="C17" s="44" t="s">
        <v>49</v>
      </c>
      <c r="D17" s="44" t="s">
        <v>7</v>
      </c>
      <c r="E17" s="45">
        <v>18000</v>
      </c>
      <c r="F17" s="46" t="s">
        <v>6</v>
      </c>
      <c r="G17" s="80"/>
      <c r="H17" s="45"/>
      <c r="I17" s="81"/>
    </row>
    <row r="18" spans="1:6" s="39" customFormat="1" ht="78" customHeight="1">
      <c r="A18" s="100" t="s">
        <v>135</v>
      </c>
      <c r="B18" s="100"/>
      <c r="C18" s="100"/>
      <c r="D18" s="100"/>
      <c r="E18" s="100"/>
      <c r="F18" s="100"/>
    </row>
    <row r="19" spans="2:9" s="39" customFormat="1" ht="21">
      <c r="B19" s="44" t="s">
        <v>10</v>
      </c>
      <c r="D19" s="44" t="s">
        <v>5</v>
      </c>
      <c r="E19" s="45">
        <f>SUM(E20)</f>
        <v>2658800</v>
      </c>
      <c r="F19" s="46" t="s">
        <v>6</v>
      </c>
      <c r="G19" s="40"/>
      <c r="H19" s="40"/>
      <c r="I19" s="42"/>
    </row>
    <row r="20" spans="1:8" s="44" customFormat="1" ht="21">
      <c r="A20" s="82"/>
      <c r="B20" s="82"/>
      <c r="C20" s="83" t="s">
        <v>11</v>
      </c>
      <c r="D20" s="83" t="s">
        <v>7</v>
      </c>
      <c r="E20" s="84">
        <v>2658800</v>
      </c>
      <c r="F20" s="85" t="s">
        <v>6</v>
      </c>
      <c r="G20" s="45"/>
      <c r="H20" s="45"/>
    </row>
    <row r="21" spans="1:6" s="39" customFormat="1" ht="63" customHeight="1">
      <c r="A21" s="101" t="s">
        <v>90</v>
      </c>
      <c r="B21" s="109"/>
      <c r="C21" s="109"/>
      <c r="D21" s="109"/>
      <c r="E21" s="109"/>
      <c r="F21" s="109"/>
    </row>
    <row r="22" spans="1:6" s="39" customFormat="1" ht="45" customHeight="1">
      <c r="A22" s="120" t="s">
        <v>351</v>
      </c>
      <c r="B22" s="109"/>
      <c r="C22" s="109"/>
      <c r="D22" s="109"/>
      <c r="E22" s="109"/>
      <c r="F22" s="109"/>
    </row>
    <row r="23" spans="1:6" s="50" customFormat="1" ht="23.25">
      <c r="A23" s="47"/>
      <c r="B23" s="44" t="s">
        <v>14</v>
      </c>
      <c r="C23" s="48"/>
      <c r="D23" s="44" t="s">
        <v>5</v>
      </c>
      <c r="E23" s="49">
        <f>SUM(E24)</f>
        <v>8693784</v>
      </c>
      <c r="F23" s="46" t="s">
        <v>6</v>
      </c>
    </row>
    <row r="24" spans="1:6" s="50" customFormat="1" ht="23.25">
      <c r="A24" s="47"/>
      <c r="B24" s="44" t="s">
        <v>53</v>
      </c>
      <c r="C24" s="48"/>
      <c r="D24" s="44" t="s">
        <v>5</v>
      </c>
      <c r="E24" s="49">
        <f>SUM(E25+E30+E34)</f>
        <v>8693784</v>
      </c>
      <c r="F24" s="46" t="s">
        <v>6</v>
      </c>
    </row>
    <row r="25" spans="2:6" s="39" customFormat="1" ht="21">
      <c r="B25" s="44" t="s">
        <v>15</v>
      </c>
      <c r="D25" s="44" t="s">
        <v>5</v>
      </c>
      <c r="E25" s="45">
        <f>SUM(E26+E28)</f>
        <v>111200</v>
      </c>
      <c r="F25" s="46" t="s">
        <v>6</v>
      </c>
    </row>
    <row r="26" spans="3:9" s="44" customFormat="1" ht="21">
      <c r="C26" s="44" t="s">
        <v>17</v>
      </c>
      <c r="D26" s="44" t="s">
        <v>7</v>
      </c>
      <c r="E26" s="45">
        <v>42000</v>
      </c>
      <c r="F26" s="46" t="s">
        <v>6</v>
      </c>
      <c r="G26" s="45"/>
      <c r="H26" s="45"/>
      <c r="I26" s="81"/>
    </row>
    <row r="27" spans="1:6" s="39" customFormat="1" ht="21">
      <c r="A27" s="101" t="s">
        <v>97</v>
      </c>
      <c r="B27" s="109"/>
      <c r="C27" s="109"/>
      <c r="D27" s="109"/>
      <c r="E27" s="109"/>
      <c r="F27" s="109"/>
    </row>
    <row r="28" spans="3:7" s="44" customFormat="1" ht="21">
      <c r="C28" s="44" t="s">
        <v>18</v>
      </c>
      <c r="D28" s="44" t="s">
        <v>7</v>
      </c>
      <c r="E28" s="45">
        <v>69200</v>
      </c>
      <c r="F28" s="46" t="s">
        <v>6</v>
      </c>
      <c r="G28" s="86"/>
    </row>
    <row r="29" spans="1:7" s="39" customFormat="1" ht="48.75" customHeight="1">
      <c r="A29" s="101" t="s">
        <v>98</v>
      </c>
      <c r="B29" s="109"/>
      <c r="C29" s="109"/>
      <c r="D29" s="109"/>
      <c r="E29" s="109"/>
      <c r="F29" s="109"/>
      <c r="G29" s="51"/>
    </row>
    <row r="30" spans="1:8" s="39" customFormat="1" ht="21">
      <c r="A30" s="38"/>
      <c r="B30" s="44" t="s">
        <v>19</v>
      </c>
      <c r="D30" s="44" t="s">
        <v>5</v>
      </c>
      <c r="E30" s="45">
        <f>SUM(E31)</f>
        <v>1500000</v>
      </c>
      <c r="F30" s="46" t="s">
        <v>6</v>
      </c>
      <c r="G30" s="40"/>
      <c r="H30" s="51"/>
    </row>
    <row r="31" spans="1:8" s="39" customFormat="1" ht="21">
      <c r="A31" s="38"/>
      <c r="B31" s="44" t="s">
        <v>56</v>
      </c>
      <c r="D31" s="44" t="s">
        <v>5</v>
      </c>
      <c r="E31" s="45">
        <f>SUM(E32)</f>
        <v>1500000</v>
      </c>
      <c r="F31" s="46" t="s">
        <v>6</v>
      </c>
      <c r="G31" s="40"/>
      <c r="H31" s="51"/>
    </row>
    <row r="32" spans="3:6" s="44" customFormat="1" ht="21">
      <c r="C32" s="44" t="s">
        <v>50</v>
      </c>
      <c r="D32" s="44" t="s">
        <v>7</v>
      </c>
      <c r="E32" s="45">
        <v>1500000</v>
      </c>
      <c r="F32" s="46" t="s">
        <v>6</v>
      </c>
    </row>
    <row r="33" spans="1:6" s="39" customFormat="1" ht="21">
      <c r="A33" s="101" t="s">
        <v>100</v>
      </c>
      <c r="B33" s="109"/>
      <c r="C33" s="109"/>
      <c r="D33" s="109"/>
      <c r="E33" s="109"/>
      <c r="F33" s="109"/>
    </row>
    <row r="34" spans="2:6" s="39" customFormat="1" ht="21">
      <c r="B34" s="44" t="s">
        <v>44</v>
      </c>
      <c r="D34" s="44" t="s">
        <v>5</v>
      </c>
      <c r="E34" s="45">
        <f>SUM(E35+E37)</f>
        <v>7082584</v>
      </c>
      <c r="F34" s="46" t="s">
        <v>6</v>
      </c>
    </row>
    <row r="35" spans="3:6" s="44" customFormat="1" ht="21">
      <c r="C35" s="44" t="s">
        <v>25</v>
      </c>
      <c r="D35" s="44" t="s">
        <v>7</v>
      </c>
      <c r="E35" s="45">
        <v>1100000</v>
      </c>
      <c r="F35" s="46" t="s">
        <v>6</v>
      </c>
    </row>
    <row r="36" spans="1:7" s="39" customFormat="1" ht="21">
      <c r="A36" s="101" t="s">
        <v>132</v>
      </c>
      <c r="B36" s="121"/>
      <c r="C36" s="121"/>
      <c r="D36" s="121"/>
      <c r="E36" s="121"/>
      <c r="F36" s="121"/>
      <c r="G36" s="40"/>
    </row>
    <row r="37" spans="3:6" s="44" customFormat="1" ht="21">
      <c r="C37" s="44" t="s">
        <v>26</v>
      </c>
      <c r="D37" s="44" t="s">
        <v>7</v>
      </c>
      <c r="E37" s="45">
        <v>5982584</v>
      </c>
      <c r="F37" s="46" t="s">
        <v>6</v>
      </c>
    </row>
    <row r="38" spans="1:7" s="39" customFormat="1" ht="41.25" customHeight="1">
      <c r="A38" s="101" t="s">
        <v>136</v>
      </c>
      <c r="B38" s="109"/>
      <c r="C38" s="109"/>
      <c r="D38" s="109"/>
      <c r="E38" s="109"/>
      <c r="F38" s="109"/>
      <c r="G38" s="40"/>
    </row>
    <row r="39" spans="2:6" s="36" customFormat="1" ht="21">
      <c r="B39" s="52" t="s">
        <v>54</v>
      </c>
      <c r="C39" s="52"/>
      <c r="D39" s="52" t="s">
        <v>5</v>
      </c>
      <c r="E39" s="53">
        <f>SUM(E40+E71)</f>
        <v>63141400</v>
      </c>
      <c r="F39" s="54" t="s">
        <v>6</v>
      </c>
    </row>
    <row r="40" spans="1:6" s="56" customFormat="1" ht="23.25">
      <c r="A40" s="55"/>
      <c r="B40" s="52" t="s">
        <v>45</v>
      </c>
      <c r="C40" s="36"/>
      <c r="D40" s="52" t="s">
        <v>5</v>
      </c>
      <c r="E40" s="53">
        <f>SUM(E41+E65)</f>
        <v>13100000</v>
      </c>
      <c r="F40" s="54" t="s">
        <v>6</v>
      </c>
    </row>
    <row r="41" spans="1:6" s="36" customFormat="1" ht="24">
      <c r="A41" s="57"/>
      <c r="B41" s="52" t="s">
        <v>176</v>
      </c>
      <c r="D41" s="52" t="s">
        <v>5</v>
      </c>
      <c r="E41" s="58">
        <f>SUM(E42+E58)</f>
        <v>10100000</v>
      </c>
      <c r="F41" s="54" t="s">
        <v>6</v>
      </c>
    </row>
    <row r="42" spans="1:6" s="52" customFormat="1" ht="19.5" customHeight="1">
      <c r="A42" s="87"/>
      <c r="B42" s="87"/>
      <c r="C42" s="52" t="s">
        <v>277</v>
      </c>
      <c r="D42" s="52" t="s">
        <v>7</v>
      </c>
      <c r="E42" s="53">
        <v>7500000</v>
      </c>
      <c r="F42" s="54" t="s">
        <v>6</v>
      </c>
    </row>
    <row r="43" spans="1:6" s="39" customFormat="1" ht="19.5" customHeight="1">
      <c r="A43" s="101" t="s">
        <v>177</v>
      </c>
      <c r="B43" s="101"/>
      <c r="C43" s="101"/>
      <c r="D43" s="101"/>
      <c r="E43" s="101"/>
      <c r="F43" s="101"/>
    </row>
    <row r="44" spans="1:6" s="39" customFormat="1" ht="19.5" customHeight="1">
      <c r="A44" s="38"/>
      <c r="B44" s="38"/>
      <c r="C44" s="100" t="s">
        <v>278</v>
      </c>
      <c r="D44" s="100"/>
      <c r="E44" s="100"/>
      <c r="F44" s="100"/>
    </row>
    <row r="45" spans="1:6" s="39" customFormat="1" ht="39" customHeight="1">
      <c r="A45" s="38"/>
      <c r="B45" s="38"/>
      <c r="C45" s="100" t="s">
        <v>178</v>
      </c>
      <c r="D45" s="100"/>
      <c r="E45" s="100"/>
      <c r="F45" s="100"/>
    </row>
    <row r="46" spans="1:6" s="39" customFormat="1" ht="39" customHeight="1">
      <c r="A46" s="38"/>
      <c r="B46" s="38"/>
      <c r="C46" s="100" t="s">
        <v>179</v>
      </c>
      <c r="D46" s="100"/>
      <c r="E46" s="100"/>
      <c r="F46" s="100"/>
    </row>
    <row r="47" spans="1:6" s="39" customFormat="1" ht="19.5" customHeight="1">
      <c r="A47" s="38"/>
      <c r="B47" s="38"/>
      <c r="C47" s="100" t="s">
        <v>180</v>
      </c>
      <c r="D47" s="100"/>
      <c r="E47" s="100"/>
      <c r="F47" s="100"/>
    </row>
    <row r="48" spans="1:6" s="39" customFormat="1" ht="19.5" customHeight="1">
      <c r="A48" s="38"/>
      <c r="B48" s="38"/>
      <c r="C48" s="100" t="s">
        <v>188</v>
      </c>
      <c r="D48" s="100"/>
      <c r="E48" s="100"/>
      <c r="F48" s="100"/>
    </row>
    <row r="49" spans="1:6" s="39" customFormat="1" ht="19.5" customHeight="1">
      <c r="A49" s="38"/>
      <c r="B49" s="38"/>
      <c r="C49" s="100" t="s">
        <v>181</v>
      </c>
      <c r="D49" s="100"/>
      <c r="E49" s="100"/>
      <c r="F49" s="100"/>
    </row>
    <row r="50" spans="1:6" s="39" customFormat="1" ht="39" customHeight="1">
      <c r="A50" s="38"/>
      <c r="B50" s="38"/>
      <c r="C50" s="100" t="s">
        <v>182</v>
      </c>
      <c r="D50" s="100"/>
      <c r="E50" s="100"/>
      <c r="F50" s="100"/>
    </row>
    <row r="51" spans="1:6" s="39" customFormat="1" ht="19.5" customHeight="1">
      <c r="A51" s="38"/>
      <c r="B51" s="38"/>
      <c r="C51" s="100" t="s">
        <v>183</v>
      </c>
      <c r="D51" s="100"/>
      <c r="E51" s="100"/>
      <c r="F51" s="100"/>
    </row>
    <row r="52" spans="1:6" s="39" customFormat="1" ht="19.5" customHeight="1">
      <c r="A52" s="100" t="s">
        <v>279</v>
      </c>
      <c r="B52" s="100"/>
      <c r="C52" s="100"/>
      <c r="D52" s="100"/>
      <c r="E52" s="100"/>
      <c r="F52" s="100"/>
    </row>
    <row r="53" spans="1:6" s="39" customFormat="1" ht="19.5" customHeight="1">
      <c r="A53" s="100" t="s">
        <v>139</v>
      </c>
      <c r="B53" s="100"/>
      <c r="C53" s="100"/>
      <c r="D53" s="100"/>
      <c r="E53" s="100"/>
      <c r="F53" s="100"/>
    </row>
    <row r="54" spans="1:6" s="39" customFormat="1" ht="39" customHeight="1">
      <c r="A54" s="101" t="s">
        <v>184</v>
      </c>
      <c r="B54" s="101"/>
      <c r="C54" s="101"/>
      <c r="D54" s="101"/>
      <c r="E54" s="101"/>
      <c r="F54" s="101"/>
    </row>
    <row r="55" spans="1:6" s="39" customFormat="1" ht="21">
      <c r="A55" s="38"/>
      <c r="B55" s="38"/>
      <c r="C55" s="38"/>
      <c r="D55" s="38"/>
      <c r="E55" s="38"/>
      <c r="F55" s="38"/>
    </row>
    <row r="56" spans="1:6" s="39" customFormat="1" ht="21">
      <c r="A56" s="38"/>
      <c r="B56" s="38"/>
      <c r="C56" s="38"/>
      <c r="D56" s="38"/>
      <c r="E56" s="38"/>
      <c r="F56" s="38"/>
    </row>
    <row r="57" spans="1:6" s="39" customFormat="1" ht="21">
      <c r="A57" s="38"/>
      <c r="B57" s="38"/>
      <c r="C57" s="38"/>
      <c r="D57" s="38"/>
      <c r="E57" s="38"/>
      <c r="F57" s="38"/>
    </row>
    <row r="58" spans="1:6" s="52" customFormat="1" ht="19.5" customHeight="1">
      <c r="A58" s="87"/>
      <c r="B58" s="87"/>
      <c r="C58" s="52" t="s">
        <v>190</v>
      </c>
      <c r="D58" s="52" t="s">
        <v>7</v>
      </c>
      <c r="E58" s="53">
        <v>2600000</v>
      </c>
      <c r="F58" s="54" t="s">
        <v>6</v>
      </c>
    </row>
    <row r="59" spans="1:6" s="39" customFormat="1" ht="19.5" customHeight="1">
      <c r="A59" s="101" t="s">
        <v>191</v>
      </c>
      <c r="B59" s="101"/>
      <c r="C59" s="101"/>
      <c r="D59" s="101"/>
      <c r="E59" s="101"/>
      <c r="F59" s="101"/>
    </row>
    <row r="60" spans="1:6" s="39" customFormat="1" ht="19.5" customHeight="1">
      <c r="A60" s="38"/>
      <c r="B60" s="38"/>
      <c r="C60" s="100" t="s">
        <v>280</v>
      </c>
      <c r="D60" s="100"/>
      <c r="E60" s="100"/>
      <c r="F60" s="100"/>
    </row>
    <row r="61" spans="1:6" s="39" customFormat="1" ht="19.5" customHeight="1">
      <c r="A61" s="38"/>
      <c r="B61" s="38"/>
      <c r="C61" s="100" t="s">
        <v>281</v>
      </c>
      <c r="D61" s="100"/>
      <c r="E61" s="100"/>
      <c r="F61" s="100"/>
    </row>
    <row r="62" spans="1:6" s="39" customFormat="1" ht="39" customHeight="1">
      <c r="A62" s="100" t="s">
        <v>138</v>
      </c>
      <c r="B62" s="100"/>
      <c r="C62" s="100"/>
      <c r="D62" s="100"/>
      <c r="E62" s="100"/>
      <c r="F62" s="100"/>
    </row>
    <row r="63" spans="1:6" s="39" customFormat="1" ht="19.5" customHeight="1">
      <c r="A63" s="100" t="s">
        <v>139</v>
      </c>
      <c r="B63" s="100"/>
      <c r="C63" s="100"/>
      <c r="D63" s="100"/>
      <c r="E63" s="100"/>
      <c r="F63" s="100"/>
    </row>
    <row r="64" spans="1:6" s="39" customFormat="1" ht="39" customHeight="1">
      <c r="A64" s="101" t="s">
        <v>315</v>
      </c>
      <c r="B64" s="101"/>
      <c r="C64" s="101"/>
      <c r="D64" s="101"/>
      <c r="E64" s="101"/>
      <c r="F64" s="101"/>
    </row>
    <row r="65" spans="1:6" s="36" customFormat="1" ht="21">
      <c r="A65" s="57"/>
      <c r="B65" s="52" t="s">
        <v>242</v>
      </c>
      <c r="D65" s="52" t="s">
        <v>5</v>
      </c>
      <c r="E65" s="58">
        <f>SUM(E66)</f>
        <v>3000000</v>
      </c>
      <c r="F65" s="54" t="s">
        <v>6</v>
      </c>
    </row>
    <row r="66" spans="1:6" s="52" customFormat="1" ht="19.5" customHeight="1">
      <c r="A66" s="87"/>
      <c r="B66" s="87"/>
      <c r="C66" s="52" t="s">
        <v>243</v>
      </c>
      <c r="D66" s="52" t="s">
        <v>7</v>
      </c>
      <c r="E66" s="53">
        <v>3000000</v>
      </c>
      <c r="F66" s="54" t="s">
        <v>6</v>
      </c>
    </row>
    <row r="67" spans="1:6" s="39" customFormat="1" ht="19.5" customHeight="1">
      <c r="A67" s="101" t="s">
        <v>244</v>
      </c>
      <c r="B67" s="101"/>
      <c r="C67" s="101"/>
      <c r="D67" s="101"/>
      <c r="E67" s="101"/>
      <c r="F67" s="101"/>
    </row>
    <row r="68" spans="1:6" s="39" customFormat="1" ht="39" customHeight="1">
      <c r="A68" s="38"/>
      <c r="B68" s="38"/>
      <c r="C68" s="100" t="s">
        <v>245</v>
      </c>
      <c r="D68" s="100"/>
      <c r="E68" s="100"/>
      <c r="F68" s="100"/>
    </row>
    <row r="69" spans="1:6" s="39" customFormat="1" ht="19.5" customHeight="1">
      <c r="A69" s="100" t="s">
        <v>139</v>
      </c>
      <c r="B69" s="100"/>
      <c r="C69" s="100"/>
      <c r="D69" s="100"/>
      <c r="E69" s="100"/>
      <c r="F69" s="100"/>
    </row>
    <row r="70" spans="1:6" s="39" customFormat="1" ht="39" customHeight="1">
      <c r="A70" s="101" t="s">
        <v>327</v>
      </c>
      <c r="B70" s="101"/>
      <c r="C70" s="101"/>
      <c r="D70" s="101"/>
      <c r="E70" s="101"/>
      <c r="F70" s="101"/>
    </row>
    <row r="71" spans="2:6" s="36" customFormat="1" ht="21">
      <c r="B71" s="61" t="s">
        <v>47</v>
      </c>
      <c r="D71" s="52" t="s">
        <v>5</v>
      </c>
      <c r="E71" s="62">
        <f>SUM(E73+E77+E88+E94+E99+E104+E113+E118+E123+E128+E138+E143)</f>
        <v>50041400</v>
      </c>
      <c r="F71" s="54" t="s">
        <v>6</v>
      </c>
    </row>
    <row r="72" spans="1:6" s="36" customFormat="1" ht="21">
      <c r="A72" s="63"/>
      <c r="B72" s="63"/>
      <c r="C72" s="64" t="s">
        <v>246</v>
      </c>
      <c r="D72" s="63"/>
      <c r="E72" s="63"/>
      <c r="F72" s="63"/>
    </row>
    <row r="73" spans="3:6" s="52" customFormat="1" ht="19.5" customHeight="1">
      <c r="C73" s="64" t="s">
        <v>247</v>
      </c>
      <c r="D73" s="52" t="s">
        <v>7</v>
      </c>
      <c r="E73" s="88">
        <v>1200000</v>
      </c>
      <c r="F73" s="54" t="s">
        <v>6</v>
      </c>
    </row>
    <row r="74" spans="1:6" s="93" customFormat="1" ht="59.25" customHeight="1">
      <c r="A74" s="118" t="s">
        <v>339</v>
      </c>
      <c r="B74" s="118"/>
      <c r="C74" s="118"/>
      <c r="D74" s="118"/>
      <c r="E74" s="118"/>
      <c r="F74" s="118"/>
    </row>
    <row r="75" spans="1:6" s="39" customFormat="1" ht="19.5" customHeight="1">
      <c r="A75" s="100" t="s">
        <v>249</v>
      </c>
      <c r="B75" s="100"/>
      <c r="C75" s="100"/>
      <c r="D75" s="100"/>
      <c r="E75" s="100"/>
      <c r="F75" s="100"/>
    </row>
    <row r="76" spans="1:6" s="39" customFormat="1" ht="39" customHeight="1">
      <c r="A76" s="101" t="s">
        <v>328</v>
      </c>
      <c r="B76" s="101"/>
      <c r="C76" s="101"/>
      <c r="D76" s="101"/>
      <c r="E76" s="101"/>
      <c r="F76" s="101"/>
    </row>
    <row r="77" spans="3:6" s="52" customFormat="1" ht="18.75" customHeight="1">
      <c r="C77" s="52" t="s">
        <v>248</v>
      </c>
      <c r="D77" s="52" t="s">
        <v>7</v>
      </c>
      <c r="E77" s="88">
        <v>860000</v>
      </c>
      <c r="F77" s="54" t="s">
        <v>6</v>
      </c>
    </row>
    <row r="78" spans="1:6" s="36" customFormat="1" ht="39" customHeight="1">
      <c r="A78" s="102" t="s">
        <v>340</v>
      </c>
      <c r="B78" s="102"/>
      <c r="C78" s="102"/>
      <c r="D78" s="102"/>
      <c r="E78" s="102"/>
      <c r="F78" s="102"/>
    </row>
    <row r="79" spans="1:6" s="39" customFormat="1" ht="19.5" customHeight="1">
      <c r="A79" s="100" t="s">
        <v>249</v>
      </c>
      <c r="B79" s="100"/>
      <c r="C79" s="100"/>
      <c r="D79" s="100"/>
      <c r="E79" s="100"/>
      <c r="F79" s="100"/>
    </row>
    <row r="80" spans="1:6" s="39" customFormat="1" ht="39" customHeight="1">
      <c r="A80" s="101" t="s">
        <v>329</v>
      </c>
      <c r="B80" s="101"/>
      <c r="C80" s="101"/>
      <c r="D80" s="101"/>
      <c r="E80" s="101"/>
      <c r="F80" s="101"/>
    </row>
    <row r="81" spans="1:6" s="39" customFormat="1" ht="21">
      <c r="A81" s="38"/>
      <c r="B81" s="38"/>
      <c r="C81" s="38"/>
      <c r="D81" s="38"/>
      <c r="E81" s="38"/>
      <c r="F81" s="38"/>
    </row>
    <row r="82" spans="1:6" s="39" customFormat="1" ht="21">
      <c r="A82" s="38"/>
      <c r="B82" s="38"/>
      <c r="C82" s="38"/>
      <c r="D82" s="38"/>
      <c r="E82" s="38"/>
      <c r="F82" s="38"/>
    </row>
    <row r="83" spans="1:6" s="39" customFormat="1" ht="21">
      <c r="A83" s="38"/>
      <c r="B83" s="38"/>
      <c r="C83" s="38"/>
      <c r="D83" s="38"/>
      <c r="E83" s="38"/>
      <c r="F83" s="38"/>
    </row>
    <row r="84" spans="1:6" s="39" customFormat="1" ht="21">
      <c r="A84" s="38"/>
      <c r="B84" s="38"/>
      <c r="C84" s="38"/>
      <c r="D84" s="38"/>
      <c r="E84" s="38"/>
      <c r="F84" s="38"/>
    </row>
    <row r="85" spans="1:6" s="39" customFormat="1" ht="21">
      <c r="A85" s="38"/>
      <c r="B85" s="38"/>
      <c r="C85" s="38"/>
      <c r="D85" s="38"/>
      <c r="E85" s="38"/>
      <c r="F85" s="38"/>
    </row>
    <row r="86" spans="1:6" s="36" customFormat="1" ht="21">
      <c r="A86" s="63"/>
      <c r="B86" s="63"/>
      <c r="C86" s="64" t="s">
        <v>286</v>
      </c>
      <c r="D86" s="63"/>
      <c r="E86" s="63"/>
      <c r="F86" s="63"/>
    </row>
    <row r="87" spans="3:6" s="52" customFormat="1" ht="19.5" customHeight="1">
      <c r="C87" s="52" t="s">
        <v>290</v>
      </c>
      <c r="E87" s="88"/>
      <c r="F87" s="54"/>
    </row>
    <row r="88" spans="3:6" s="52" customFormat="1" ht="19.5" customHeight="1">
      <c r="C88" s="52" t="s">
        <v>303</v>
      </c>
      <c r="D88" s="52" t="s">
        <v>7</v>
      </c>
      <c r="E88" s="88">
        <v>2511400</v>
      </c>
      <c r="F88" s="54" t="s">
        <v>6</v>
      </c>
    </row>
    <row r="89" spans="1:6" s="36" customFormat="1" ht="39" customHeight="1">
      <c r="A89" s="119" t="s">
        <v>287</v>
      </c>
      <c r="B89" s="119"/>
      <c r="C89" s="119"/>
      <c r="D89" s="119"/>
      <c r="E89" s="119"/>
      <c r="F89" s="119"/>
    </row>
    <row r="90" spans="1:6" s="39" customFormat="1" ht="19.5" customHeight="1">
      <c r="A90" s="100" t="s">
        <v>249</v>
      </c>
      <c r="B90" s="100"/>
      <c r="C90" s="100"/>
      <c r="D90" s="100"/>
      <c r="E90" s="100"/>
      <c r="F90" s="100"/>
    </row>
    <row r="91" spans="1:6" s="39" customFormat="1" ht="39" customHeight="1">
      <c r="A91" s="101" t="s">
        <v>330</v>
      </c>
      <c r="B91" s="101"/>
      <c r="C91" s="101"/>
      <c r="D91" s="101"/>
      <c r="E91" s="101"/>
      <c r="F91" s="101"/>
    </row>
    <row r="92" spans="1:6" s="36" customFormat="1" ht="21">
      <c r="A92" s="63"/>
      <c r="B92" s="63"/>
      <c r="C92" s="64" t="s">
        <v>82</v>
      </c>
      <c r="D92" s="63"/>
      <c r="E92" s="63"/>
      <c r="F92" s="63"/>
    </row>
    <row r="93" spans="1:6" s="44" customFormat="1" ht="19.5" customHeight="1">
      <c r="A93" s="89"/>
      <c r="B93" s="89"/>
      <c r="C93" s="116" t="s">
        <v>304</v>
      </c>
      <c r="D93" s="116"/>
      <c r="E93" s="116"/>
      <c r="F93" s="116"/>
    </row>
    <row r="94" spans="3:6" s="52" customFormat="1" ht="19.5" customHeight="1">
      <c r="C94" s="64"/>
      <c r="D94" s="52" t="s">
        <v>7</v>
      </c>
      <c r="E94" s="88">
        <v>6300000</v>
      </c>
      <c r="F94" s="54" t="s">
        <v>6</v>
      </c>
    </row>
    <row r="95" spans="1:6" s="36" customFormat="1" ht="57" customHeight="1">
      <c r="A95" s="102" t="s">
        <v>341</v>
      </c>
      <c r="B95" s="102"/>
      <c r="C95" s="102"/>
      <c r="D95" s="102"/>
      <c r="E95" s="102"/>
      <c r="F95" s="102"/>
    </row>
    <row r="96" spans="1:6" s="39" customFormat="1" ht="19.5" customHeight="1">
      <c r="A96" s="100" t="s">
        <v>249</v>
      </c>
      <c r="B96" s="100"/>
      <c r="C96" s="100"/>
      <c r="D96" s="100"/>
      <c r="E96" s="100"/>
      <c r="F96" s="100"/>
    </row>
    <row r="97" spans="1:6" s="39" customFormat="1" ht="39" customHeight="1">
      <c r="A97" s="101" t="s">
        <v>331</v>
      </c>
      <c r="B97" s="101"/>
      <c r="C97" s="101"/>
      <c r="D97" s="101"/>
      <c r="E97" s="101"/>
      <c r="F97" s="101"/>
    </row>
    <row r="98" spans="1:6" s="44" customFormat="1" ht="19.5" customHeight="1">
      <c r="A98" s="89"/>
      <c r="B98" s="89"/>
      <c r="C98" s="116" t="s">
        <v>288</v>
      </c>
      <c r="D98" s="116"/>
      <c r="E98" s="116"/>
      <c r="F98" s="116"/>
    </row>
    <row r="99" spans="3:6" s="52" customFormat="1" ht="19.5" customHeight="1">
      <c r="C99" s="64" t="s">
        <v>250</v>
      </c>
      <c r="D99" s="52" t="s">
        <v>7</v>
      </c>
      <c r="E99" s="88">
        <v>11000000</v>
      </c>
      <c r="F99" s="54" t="s">
        <v>6</v>
      </c>
    </row>
    <row r="100" spans="1:6" s="36" customFormat="1" ht="62.25" customHeight="1">
      <c r="A100" s="102" t="s">
        <v>342</v>
      </c>
      <c r="B100" s="102"/>
      <c r="C100" s="102"/>
      <c r="D100" s="102"/>
      <c r="E100" s="102"/>
      <c r="F100" s="102"/>
    </row>
    <row r="101" spans="1:6" s="39" customFormat="1" ht="19.5" customHeight="1">
      <c r="A101" s="100" t="s">
        <v>249</v>
      </c>
      <c r="B101" s="100"/>
      <c r="C101" s="100"/>
      <c r="D101" s="100"/>
      <c r="E101" s="100"/>
      <c r="F101" s="100"/>
    </row>
    <row r="102" spans="1:6" s="39" customFormat="1" ht="39" customHeight="1">
      <c r="A102" s="101" t="s">
        <v>332</v>
      </c>
      <c r="B102" s="101"/>
      <c r="C102" s="101"/>
      <c r="D102" s="101"/>
      <c r="E102" s="101"/>
      <c r="F102" s="101"/>
    </row>
    <row r="103" spans="1:6" s="44" customFormat="1" ht="21.75" customHeight="1">
      <c r="A103" s="89"/>
      <c r="B103" s="89"/>
      <c r="C103" s="116" t="s">
        <v>251</v>
      </c>
      <c r="D103" s="116"/>
      <c r="E103" s="116"/>
      <c r="F103" s="116"/>
    </row>
    <row r="104" spans="3:6" s="52" customFormat="1" ht="21.75" customHeight="1">
      <c r="C104" s="64"/>
      <c r="D104" s="52" t="s">
        <v>7</v>
      </c>
      <c r="E104" s="88">
        <v>15000000</v>
      </c>
      <c r="F104" s="54" t="s">
        <v>6</v>
      </c>
    </row>
    <row r="105" spans="1:6" s="36" customFormat="1" ht="47.25" customHeight="1">
      <c r="A105" s="102" t="s">
        <v>343</v>
      </c>
      <c r="B105" s="102"/>
      <c r="C105" s="102"/>
      <c r="D105" s="102"/>
      <c r="E105" s="102"/>
      <c r="F105" s="102"/>
    </row>
    <row r="106" spans="1:6" s="39" customFormat="1" ht="22.5" customHeight="1">
      <c r="A106" s="100" t="s">
        <v>249</v>
      </c>
      <c r="B106" s="100"/>
      <c r="C106" s="100"/>
      <c r="D106" s="100"/>
      <c r="E106" s="100"/>
      <c r="F106" s="100"/>
    </row>
    <row r="107" spans="1:6" s="39" customFormat="1" ht="44.25" customHeight="1">
      <c r="A107" s="101" t="s">
        <v>333</v>
      </c>
      <c r="B107" s="101"/>
      <c r="C107" s="101"/>
      <c r="D107" s="101"/>
      <c r="E107" s="101"/>
      <c r="F107" s="101"/>
    </row>
    <row r="108" spans="1:6" s="39" customFormat="1" ht="21">
      <c r="A108" s="38"/>
      <c r="B108" s="38"/>
      <c r="C108" s="38"/>
      <c r="D108" s="38"/>
      <c r="E108" s="38"/>
      <c r="F108" s="38"/>
    </row>
    <row r="109" spans="1:6" s="39" customFormat="1" ht="21">
      <c r="A109" s="38"/>
      <c r="B109" s="38"/>
      <c r="C109" s="38"/>
      <c r="D109" s="38"/>
      <c r="E109" s="38"/>
      <c r="F109" s="38"/>
    </row>
    <row r="110" spans="1:6" s="39" customFormat="1" ht="21">
      <c r="A110" s="38"/>
      <c r="B110" s="38"/>
      <c r="C110" s="38"/>
      <c r="D110" s="38"/>
      <c r="E110" s="38"/>
      <c r="F110" s="38"/>
    </row>
    <row r="111" spans="1:6" s="39" customFormat="1" ht="21">
      <c r="A111" s="38"/>
      <c r="B111" s="38"/>
      <c r="C111" s="38"/>
      <c r="D111" s="38"/>
      <c r="E111" s="38"/>
      <c r="F111" s="38"/>
    </row>
    <row r="112" spans="1:6" s="44" customFormat="1" ht="21.75" customHeight="1">
      <c r="A112" s="89"/>
      <c r="B112" s="89"/>
      <c r="C112" s="116" t="s">
        <v>252</v>
      </c>
      <c r="D112" s="116"/>
      <c r="E112" s="116"/>
      <c r="F112" s="116"/>
    </row>
    <row r="113" spans="3:6" s="52" customFormat="1" ht="21.75" customHeight="1">
      <c r="C113" s="64"/>
      <c r="D113" s="52" t="s">
        <v>7</v>
      </c>
      <c r="E113" s="88">
        <v>750000</v>
      </c>
      <c r="F113" s="54" t="s">
        <v>6</v>
      </c>
    </row>
    <row r="114" spans="1:6" s="36" customFormat="1" ht="61.5" customHeight="1">
      <c r="A114" s="102" t="s">
        <v>344</v>
      </c>
      <c r="B114" s="102"/>
      <c r="C114" s="102"/>
      <c r="D114" s="102"/>
      <c r="E114" s="102"/>
      <c r="F114" s="102"/>
    </row>
    <row r="115" spans="1:6" s="39" customFormat="1" ht="20.25" customHeight="1">
      <c r="A115" s="100" t="s">
        <v>249</v>
      </c>
      <c r="B115" s="100"/>
      <c r="C115" s="100"/>
      <c r="D115" s="100"/>
      <c r="E115" s="100"/>
      <c r="F115" s="100"/>
    </row>
    <row r="116" spans="1:6" s="39" customFormat="1" ht="39" customHeight="1">
      <c r="A116" s="101" t="s">
        <v>306</v>
      </c>
      <c r="B116" s="101"/>
      <c r="C116" s="101"/>
      <c r="D116" s="101"/>
      <c r="E116" s="101"/>
      <c r="F116" s="101"/>
    </row>
    <row r="117" spans="1:6" s="44" customFormat="1" ht="19.5" customHeight="1">
      <c r="A117" s="89"/>
      <c r="B117" s="89"/>
      <c r="C117" s="116" t="s">
        <v>253</v>
      </c>
      <c r="D117" s="116"/>
      <c r="E117" s="116"/>
      <c r="F117" s="116"/>
    </row>
    <row r="118" spans="3:6" s="52" customFormat="1" ht="19.5" customHeight="1">
      <c r="C118" s="64" t="s">
        <v>254</v>
      </c>
      <c r="D118" s="52" t="s">
        <v>7</v>
      </c>
      <c r="E118" s="88">
        <v>3900000</v>
      </c>
      <c r="F118" s="54" t="s">
        <v>6</v>
      </c>
    </row>
    <row r="119" spans="1:6" s="36" customFormat="1" ht="60" customHeight="1">
      <c r="A119" s="102" t="s">
        <v>345</v>
      </c>
      <c r="B119" s="102"/>
      <c r="C119" s="102"/>
      <c r="D119" s="102"/>
      <c r="E119" s="102"/>
      <c r="F119" s="102"/>
    </row>
    <row r="120" spans="1:6" s="39" customFormat="1" ht="20.25" customHeight="1">
      <c r="A120" s="100" t="s">
        <v>249</v>
      </c>
      <c r="B120" s="100"/>
      <c r="C120" s="100"/>
      <c r="D120" s="100"/>
      <c r="E120" s="100"/>
      <c r="F120" s="100"/>
    </row>
    <row r="121" spans="1:6" s="39" customFormat="1" ht="39.75" customHeight="1">
      <c r="A121" s="101" t="s">
        <v>334</v>
      </c>
      <c r="B121" s="101"/>
      <c r="C121" s="101"/>
      <c r="D121" s="101"/>
      <c r="E121" s="101"/>
      <c r="F121" s="101"/>
    </row>
    <row r="122" spans="1:6" s="44" customFormat="1" ht="19.5" customHeight="1">
      <c r="A122" s="89"/>
      <c r="B122" s="89"/>
      <c r="C122" s="116" t="s">
        <v>264</v>
      </c>
      <c r="D122" s="116"/>
      <c r="E122" s="116"/>
      <c r="F122" s="116"/>
    </row>
    <row r="123" spans="3:6" s="52" customFormat="1" ht="19.5" customHeight="1">
      <c r="C123" s="64" t="s">
        <v>265</v>
      </c>
      <c r="D123" s="52" t="s">
        <v>7</v>
      </c>
      <c r="E123" s="88">
        <v>4300000</v>
      </c>
      <c r="F123" s="54" t="s">
        <v>6</v>
      </c>
    </row>
    <row r="124" spans="1:6" s="36" customFormat="1" ht="60" customHeight="1">
      <c r="A124" s="102" t="s">
        <v>346</v>
      </c>
      <c r="B124" s="102"/>
      <c r="C124" s="102"/>
      <c r="D124" s="102"/>
      <c r="E124" s="102"/>
      <c r="F124" s="102"/>
    </row>
    <row r="125" spans="1:6" s="39" customFormat="1" ht="20.25" customHeight="1">
      <c r="A125" s="100" t="s">
        <v>249</v>
      </c>
      <c r="B125" s="100"/>
      <c r="C125" s="100"/>
      <c r="D125" s="100"/>
      <c r="E125" s="100"/>
      <c r="F125" s="100"/>
    </row>
    <row r="126" spans="1:6" s="39" customFormat="1" ht="39" customHeight="1">
      <c r="A126" s="101" t="s">
        <v>266</v>
      </c>
      <c r="B126" s="101"/>
      <c r="C126" s="101"/>
      <c r="D126" s="101"/>
      <c r="E126" s="101"/>
      <c r="F126" s="101"/>
    </row>
    <row r="127" spans="1:6" s="44" customFormat="1" ht="19.5" customHeight="1">
      <c r="A127" s="89"/>
      <c r="B127" s="89"/>
      <c r="C127" s="116" t="s">
        <v>267</v>
      </c>
      <c r="D127" s="116"/>
      <c r="E127" s="116"/>
      <c r="F127" s="116"/>
    </row>
    <row r="128" spans="3:6" s="52" customFormat="1" ht="19.5" customHeight="1">
      <c r="C128" s="64"/>
      <c r="D128" s="52" t="s">
        <v>7</v>
      </c>
      <c r="E128" s="88">
        <v>2100000</v>
      </c>
      <c r="F128" s="54" t="s">
        <v>6</v>
      </c>
    </row>
    <row r="129" spans="1:6" s="36" customFormat="1" ht="61.5" customHeight="1">
      <c r="A129" s="102" t="s">
        <v>347</v>
      </c>
      <c r="B129" s="102"/>
      <c r="C129" s="102"/>
      <c r="D129" s="102"/>
      <c r="E129" s="102"/>
      <c r="F129" s="102"/>
    </row>
    <row r="130" spans="1:6" s="39" customFormat="1" ht="20.25" customHeight="1">
      <c r="A130" s="100" t="s">
        <v>249</v>
      </c>
      <c r="B130" s="100"/>
      <c r="C130" s="100"/>
      <c r="D130" s="100"/>
      <c r="E130" s="100"/>
      <c r="F130" s="100"/>
    </row>
    <row r="131" spans="1:6" s="39" customFormat="1" ht="39" customHeight="1">
      <c r="A131" s="101" t="s">
        <v>268</v>
      </c>
      <c r="B131" s="101"/>
      <c r="C131" s="101"/>
      <c r="D131" s="101"/>
      <c r="E131" s="101"/>
      <c r="F131" s="101"/>
    </row>
    <row r="132" spans="1:6" s="39" customFormat="1" ht="21">
      <c r="A132" s="38"/>
      <c r="B132" s="38"/>
      <c r="C132" s="38"/>
      <c r="D132" s="38"/>
      <c r="E132" s="38"/>
      <c r="F132" s="38"/>
    </row>
    <row r="133" spans="1:6" s="39" customFormat="1" ht="21">
      <c r="A133" s="38"/>
      <c r="B133" s="38"/>
      <c r="C133" s="38"/>
      <c r="D133" s="38"/>
      <c r="E133" s="38"/>
      <c r="F133" s="38"/>
    </row>
    <row r="134" spans="1:6" s="39" customFormat="1" ht="21">
      <c r="A134" s="38"/>
      <c r="B134" s="38"/>
      <c r="C134" s="38"/>
      <c r="D134" s="38"/>
      <c r="E134" s="38"/>
      <c r="F134" s="38"/>
    </row>
    <row r="135" spans="1:6" s="39" customFormat="1" ht="21">
      <c r="A135" s="38"/>
      <c r="B135" s="38"/>
      <c r="C135" s="38"/>
      <c r="D135" s="38"/>
      <c r="E135" s="38"/>
      <c r="F135" s="38"/>
    </row>
    <row r="136" spans="1:6" s="39" customFormat="1" ht="21">
      <c r="A136" s="38"/>
      <c r="B136" s="38"/>
      <c r="C136" s="38"/>
      <c r="D136" s="38"/>
      <c r="E136" s="38"/>
      <c r="F136" s="38"/>
    </row>
    <row r="137" spans="1:6" s="44" customFormat="1" ht="19.5" customHeight="1">
      <c r="A137" s="89"/>
      <c r="B137" s="89"/>
      <c r="C137" s="116" t="s">
        <v>269</v>
      </c>
      <c r="D137" s="116"/>
      <c r="E137" s="116"/>
      <c r="F137" s="116"/>
    </row>
    <row r="138" spans="3:6" s="52" customFormat="1" ht="19.5" customHeight="1">
      <c r="C138" s="64" t="s">
        <v>270</v>
      </c>
      <c r="D138" s="52" t="s">
        <v>7</v>
      </c>
      <c r="E138" s="88">
        <v>620000</v>
      </c>
      <c r="F138" s="54" t="s">
        <v>6</v>
      </c>
    </row>
    <row r="139" spans="1:6" s="36" customFormat="1" ht="60.75" customHeight="1">
      <c r="A139" s="102" t="s">
        <v>348</v>
      </c>
      <c r="B139" s="102"/>
      <c r="C139" s="102"/>
      <c r="D139" s="102"/>
      <c r="E139" s="102"/>
      <c r="F139" s="102"/>
    </row>
    <row r="140" spans="1:6" s="39" customFormat="1" ht="19.5" customHeight="1">
      <c r="A140" s="100" t="s">
        <v>249</v>
      </c>
      <c r="B140" s="100"/>
      <c r="C140" s="100"/>
      <c r="D140" s="100"/>
      <c r="E140" s="100"/>
      <c r="F140" s="100"/>
    </row>
    <row r="141" spans="1:6" s="39" customFormat="1" ht="39" customHeight="1">
      <c r="A141" s="101" t="s">
        <v>271</v>
      </c>
      <c r="B141" s="101"/>
      <c r="C141" s="101"/>
      <c r="D141" s="101"/>
      <c r="E141" s="101"/>
      <c r="F141" s="101"/>
    </row>
    <row r="142" spans="1:6" s="36" customFormat="1" ht="21">
      <c r="A142" s="63"/>
      <c r="B142" s="63"/>
      <c r="C142" s="64" t="s">
        <v>76</v>
      </c>
      <c r="D142" s="63"/>
      <c r="E142" s="63"/>
      <c r="F142" s="63"/>
    </row>
    <row r="143" spans="1:6" s="44" customFormat="1" ht="21" customHeight="1">
      <c r="A143" s="89"/>
      <c r="B143" s="89"/>
      <c r="C143" s="90" t="s">
        <v>255</v>
      </c>
      <c r="D143" s="52" t="s">
        <v>7</v>
      </c>
      <c r="E143" s="88">
        <v>1500000</v>
      </c>
      <c r="F143" s="54" t="s">
        <v>6</v>
      </c>
    </row>
    <row r="144" spans="1:6" s="36" customFormat="1" ht="79.5" customHeight="1">
      <c r="A144" s="102" t="s">
        <v>349</v>
      </c>
      <c r="B144" s="102"/>
      <c r="C144" s="102"/>
      <c r="D144" s="102"/>
      <c r="E144" s="102"/>
      <c r="F144" s="102"/>
    </row>
    <row r="145" spans="1:6" s="39" customFormat="1" ht="18.75" customHeight="1">
      <c r="A145" s="100" t="s">
        <v>249</v>
      </c>
      <c r="B145" s="100"/>
      <c r="C145" s="100"/>
      <c r="D145" s="100"/>
      <c r="E145" s="100"/>
      <c r="F145" s="100"/>
    </row>
    <row r="146" spans="1:6" s="39" customFormat="1" ht="39" customHeight="1">
      <c r="A146" s="101" t="s">
        <v>335</v>
      </c>
      <c r="B146" s="101"/>
      <c r="C146" s="101"/>
      <c r="D146" s="101"/>
      <c r="E146" s="101"/>
      <c r="F146" s="101"/>
    </row>
    <row r="147" spans="1:6" s="39" customFormat="1" ht="24" customHeight="1">
      <c r="A147" s="43"/>
      <c r="B147" s="117" t="s">
        <v>79</v>
      </c>
      <c r="C147" s="117"/>
      <c r="D147" s="65" t="s">
        <v>5</v>
      </c>
      <c r="E147" s="66">
        <f>SUM(E148)</f>
        <v>630000</v>
      </c>
      <c r="F147" s="67" t="s">
        <v>6</v>
      </c>
    </row>
    <row r="148" spans="2:6" s="39" customFormat="1" ht="21">
      <c r="B148" s="44" t="s">
        <v>80</v>
      </c>
      <c r="D148" s="44" t="s">
        <v>5</v>
      </c>
      <c r="E148" s="49">
        <f>SUM(E151+E156+E162)</f>
        <v>630000</v>
      </c>
      <c r="F148" s="46" t="s">
        <v>6</v>
      </c>
    </row>
    <row r="149" spans="2:6" s="39" customFormat="1" ht="21">
      <c r="B149" s="44"/>
      <c r="C149" s="44" t="s">
        <v>81</v>
      </c>
      <c r="D149" s="44"/>
      <c r="E149" s="49"/>
      <c r="F149" s="46"/>
    </row>
    <row r="150" spans="3:6" s="44" customFormat="1" ht="19.5" customHeight="1">
      <c r="C150" s="44" t="s">
        <v>256</v>
      </c>
      <c r="D150" s="65"/>
      <c r="E150" s="45"/>
      <c r="F150" s="67"/>
    </row>
    <row r="151" spans="3:6" s="44" customFormat="1" ht="19.5" customHeight="1">
      <c r="C151" s="44" t="s">
        <v>257</v>
      </c>
      <c r="D151" s="65" t="s">
        <v>7</v>
      </c>
      <c r="E151" s="45">
        <v>359000</v>
      </c>
      <c r="F151" s="67" t="s">
        <v>6</v>
      </c>
    </row>
    <row r="152" spans="1:6" s="39" customFormat="1" ht="63.75" customHeight="1">
      <c r="A152" s="100" t="s">
        <v>289</v>
      </c>
      <c r="B152" s="100"/>
      <c r="C152" s="100"/>
      <c r="D152" s="100"/>
      <c r="E152" s="100"/>
      <c r="F152" s="100"/>
    </row>
    <row r="153" spans="1:6" s="39" customFormat="1" ht="21" customHeight="1">
      <c r="A153" s="100" t="s">
        <v>258</v>
      </c>
      <c r="B153" s="100"/>
      <c r="C153" s="100"/>
      <c r="D153" s="100"/>
      <c r="E153" s="100"/>
      <c r="F153" s="100"/>
    </row>
    <row r="154" spans="1:6" s="39" customFormat="1" ht="39" customHeight="1">
      <c r="A154" s="101" t="s">
        <v>336</v>
      </c>
      <c r="B154" s="101"/>
      <c r="C154" s="101"/>
      <c r="D154" s="101"/>
      <c r="E154" s="101"/>
      <c r="F154" s="101"/>
    </row>
    <row r="155" spans="3:6" s="44" customFormat="1" ht="19.5" customHeight="1">
      <c r="C155" s="44" t="s">
        <v>259</v>
      </c>
      <c r="D155" s="65"/>
      <c r="E155" s="45"/>
      <c r="F155" s="67"/>
    </row>
    <row r="156" spans="3:6" s="44" customFormat="1" ht="19.5" customHeight="1">
      <c r="C156" s="44" t="s">
        <v>257</v>
      </c>
      <c r="D156" s="65" t="s">
        <v>7</v>
      </c>
      <c r="E156" s="45">
        <v>130000</v>
      </c>
      <c r="F156" s="67" t="s">
        <v>6</v>
      </c>
    </row>
    <row r="157" spans="1:6" s="39" customFormat="1" ht="63.75" customHeight="1">
      <c r="A157" s="100" t="s">
        <v>262</v>
      </c>
      <c r="B157" s="100"/>
      <c r="C157" s="100"/>
      <c r="D157" s="100"/>
      <c r="E157" s="100"/>
      <c r="F157" s="100"/>
    </row>
    <row r="158" spans="1:6" s="39" customFormat="1" ht="22.5" customHeight="1">
      <c r="A158" s="100" t="s">
        <v>258</v>
      </c>
      <c r="B158" s="100"/>
      <c r="C158" s="100"/>
      <c r="D158" s="100"/>
      <c r="E158" s="100"/>
      <c r="F158" s="100"/>
    </row>
    <row r="159" spans="1:6" s="39" customFormat="1" ht="39" customHeight="1">
      <c r="A159" s="101" t="s">
        <v>337</v>
      </c>
      <c r="B159" s="101"/>
      <c r="C159" s="101"/>
      <c r="D159" s="101"/>
      <c r="E159" s="101"/>
      <c r="F159" s="101"/>
    </row>
    <row r="160" spans="1:6" s="39" customFormat="1" ht="21">
      <c r="A160" s="38"/>
      <c r="B160" s="38"/>
      <c r="C160" s="38"/>
      <c r="D160" s="38"/>
      <c r="E160" s="38"/>
      <c r="F160" s="38"/>
    </row>
    <row r="161" spans="3:6" s="44" customFormat="1" ht="19.5" customHeight="1">
      <c r="C161" s="44" t="s">
        <v>260</v>
      </c>
      <c r="D161" s="65"/>
      <c r="E161" s="45"/>
      <c r="F161" s="67"/>
    </row>
    <row r="162" spans="3:6" s="44" customFormat="1" ht="19.5" customHeight="1">
      <c r="C162" s="44" t="s">
        <v>257</v>
      </c>
      <c r="D162" s="65" t="s">
        <v>7</v>
      </c>
      <c r="E162" s="45">
        <v>141000</v>
      </c>
      <c r="F162" s="67" t="s">
        <v>6</v>
      </c>
    </row>
    <row r="163" spans="1:6" s="39" customFormat="1" ht="63.75" customHeight="1">
      <c r="A163" s="100" t="s">
        <v>261</v>
      </c>
      <c r="B163" s="100"/>
      <c r="C163" s="100"/>
      <c r="D163" s="100"/>
      <c r="E163" s="100"/>
      <c r="F163" s="100"/>
    </row>
    <row r="164" spans="1:6" s="39" customFormat="1" ht="20.25" customHeight="1">
      <c r="A164" s="100" t="s">
        <v>258</v>
      </c>
      <c r="B164" s="100"/>
      <c r="C164" s="100"/>
      <c r="D164" s="100"/>
      <c r="E164" s="100"/>
      <c r="F164" s="100"/>
    </row>
    <row r="165" spans="1:6" s="39" customFormat="1" ht="39" customHeight="1">
      <c r="A165" s="101" t="s">
        <v>338</v>
      </c>
      <c r="B165" s="101"/>
      <c r="C165" s="101"/>
      <c r="D165" s="101"/>
      <c r="E165" s="101"/>
      <c r="F165" s="101"/>
    </row>
    <row r="166" spans="4:6" s="39" customFormat="1" ht="21">
      <c r="D166" s="43"/>
      <c r="E166" s="40"/>
      <c r="F166" s="68"/>
    </row>
    <row r="167" spans="4:6" s="39" customFormat="1" ht="21">
      <c r="D167" s="43"/>
      <c r="E167" s="40"/>
      <c r="F167" s="68"/>
    </row>
    <row r="168" spans="1:6" s="39" customFormat="1" ht="75.75" customHeight="1">
      <c r="A168" s="100"/>
      <c r="B168" s="100"/>
      <c r="C168" s="100"/>
      <c r="D168" s="100"/>
      <c r="E168" s="100"/>
      <c r="F168" s="100"/>
    </row>
    <row r="169" spans="5:6" s="39" customFormat="1" ht="21">
      <c r="E169" s="40"/>
      <c r="F169" s="41"/>
    </row>
    <row r="170" spans="5:6" s="39" customFormat="1" ht="21">
      <c r="E170" s="40"/>
      <c r="F170" s="41"/>
    </row>
    <row r="171" spans="5:6" s="39" customFormat="1" ht="21">
      <c r="E171" s="40"/>
      <c r="F171" s="41"/>
    </row>
    <row r="172" spans="5:6" s="39" customFormat="1" ht="21">
      <c r="E172" s="40"/>
      <c r="F172" s="41"/>
    </row>
    <row r="173" spans="5:6" s="39" customFormat="1" ht="21">
      <c r="E173" s="40"/>
      <c r="F173" s="41"/>
    </row>
    <row r="174" spans="5:6" s="39" customFormat="1" ht="21">
      <c r="E174" s="40"/>
      <c r="F174" s="41"/>
    </row>
    <row r="175" spans="5:6" s="39" customFormat="1" ht="21">
      <c r="E175" s="40"/>
      <c r="F175" s="41"/>
    </row>
    <row r="176" spans="5:6" s="39" customFormat="1" ht="21">
      <c r="E176" s="40"/>
      <c r="F176" s="41"/>
    </row>
    <row r="177" spans="5:6" s="39" customFormat="1" ht="21">
      <c r="E177" s="40"/>
      <c r="F177" s="41"/>
    </row>
    <row r="178" spans="5:6" s="39" customFormat="1" ht="21">
      <c r="E178" s="40"/>
      <c r="F178" s="41"/>
    </row>
    <row r="179" spans="5:6" s="39" customFormat="1" ht="21">
      <c r="E179" s="40"/>
      <c r="F179" s="41"/>
    </row>
    <row r="180" spans="5:6" s="39" customFormat="1" ht="21">
      <c r="E180" s="40"/>
      <c r="F180" s="41"/>
    </row>
    <row r="181" spans="5:6" s="39" customFormat="1" ht="21">
      <c r="E181" s="40"/>
      <c r="F181" s="41"/>
    </row>
  </sheetData>
  <sheetProtection/>
  <mergeCells count="96">
    <mergeCell ref="A59:F59"/>
    <mergeCell ref="C60:F60"/>
    <mergeCell ref="C61:F61"/>
    <mergeCell ref="A62:F62"/>
    <mergeCell ref="A140:F140"/>
    <mergeCell ref="C127:F127"/>
    <mergeCell ref="A129:F129"/>
    <mergeCell ref="A130:F130"/>
    <mergeCell ref="A63:F63"/>
    <mergeCell ref="A64:F64"/>
    <mergeCell ref="A27:F27"/>
    <mergeCell ref="A29:F29"/>
    <mergeCell ref="A22:F22"/>
    <mergeCell ref="A21:F21"/>
    <mergeCell ref="A33:F33"/>
    <mergeCell ref="A38:F38"/>
    <mergeCell ref="A36:F36"/>
    <mergeCell ref="A9:F9"/>
    <mergeCell ref="A10:F10"/>
    <mergeCell ref="A11:C11"/>
    <mergeCell ref="A15:F15"/>
    <mergeCell ref="A18:F18"/>
    <mergeCell ref="A16:F16"/>
    <mergeCell ref="A1:F1"/>
    <mergeCell ref="A2:F2"/>
    <mergeCell ref="A3:F3"/>
    <mergeCell ref="A4:F4"/>
    <mergeCell ref="A6:F6"/>
    <mergeCell ref="A7:F7"/>
    <mergeCell ref="A168:F168"/>
    <mergeCell ref="A158:F158"/>
    <mergeCell ref="A165:F165"/>
    <mergeCell ref="A146:F146"/>
    <mergeCell ref="A154:F154"/>
    <mergeCell ref="A157:F157"/>
    <mergeCell ref="A152:F152"/>
    <mergeCell ref="A164:F164"/>
    <mergeCell ref="A159:F159"/>
    <mergeCell ref="A163:F163"/>
    <mergeCell ref="C47:F47"/>
    <mergeCell ref="C48:F48"/>
    <mergeCell ref="C49:F49"/>
    <mergeCell ref="C50:F50"/>
    <mergeCell ref="C51:F51"/>
    <mergeCell ref="A43:F43"/>
    <mergeCell ref="C44:F44"/>
    <mergeCell ref="A90:F90"/>
    <mergeCell ref="C68:F68"/>
    <mergeCell ref="A69:F69"/>
    <mergeCell ref="A70:F70"/>
    <mergeCell ref="A67:F67"/>
    <mergeCell ref="C45:F45"/>
    <mergeCell ref="A52:F52"/>
    <mergeCell ref="A53:F53"/>
    <mergeCell ref="A54:F54"/>
    <mergeCell ref="C46:F46"/>
    <mergeCell ref="A145:F145"/>
    <mergeCell ref="A96:F96"/>
    <mergeCell ref="A97:F97"/>
    <mergeCell ref="A100:F100"/>
    <mergeCell ref="A101:F101"/>
    <mergeCell ref="A78:F78"/>
    <mergeCell ref="A79:F79"/>
    <mergeCell ref="A80:F80"/>
    <mergeCell ref="A141:F141"/>
    <mergeCell ref="A91:F91"/>
    <mergeCell ref="C103:F103"/>
    <mergeCell ref="A105:F105"/>
    <mergeCell ref="A102:F102"/>
    <mergeCell ref="C98:F98"/>
    <mergeCell ref="A74:F74"/>
    <mergeCell ref="A75:F75"/>
    <mergeCell ref="A76:F76"/>
    <mergeCell ref="A95:F95"/>
    <mergeCell ref="C93:F93"/>
    <mergeCell ref="A89:F89"/>
    <mergeCell ref="A144:F144"/>
    <mergeCell ref="A131:F131"/>
    <mergeCell ref="A106:F106"/>
    <mergeCell ref="A107:F107"/>
    <mergeCell ref="C112:F112"/>
    <mergeCell ref="A114:F114"/>
    <mergeCell ref="A115:F115"/>
    <mergeCell ref="A116:F116"/>
    <mergeCell ref="C137:F137"/>
    <mergeCell ref="A139:F139"/>
    <mergeCell ref="A153:F153"/>
    <mergeCell ref="C122:F122"/>
    <mergeCell ref="C117:F117"/>
    <mergeCell ref="A119:F119"/>
    <mergeCell ref="A120:F120"/>
    <mergeCell ref="A121:F121"/>
    <mergeCell ref="B147:C147"/>
    <mergeCell ref="A124:F124"/>
    <mergeCell ref="A125:F125"/>
    <mergeCell ref="A126:F126"/>
  </mergeCells>
  <printOptions/>
  <pageMargins left="1.1023622047244095" right="0.5118110236220472" top="0.7480314960629921" bottom="0.7480314960629921" header="0.31496062992125984" footer="0.31496062992125984"/>
  <pageSetup firstPageNumber="325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2018-08-22T08:42:01Z</cp:lastPrinted>
  <dcterms:created xsi:type="dcterms:W3CDTF">2015-03-19T03:33:08Z</dcterms:created>
  <dcterms:modified xsi:type="dcterms:W3CDTF">2018-08-22T08:42:10Z</dcterms:modified>
  <cp:category/>
  <cp:version/>
  <cp:contentType/>
  <cp:contentStatus/>
</cp:coreProperties>
</file>