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210" activeTab="0"/>
  </bookViews>
  <sheets>
    <sheet name="คลัง 3" sheetId="1" r:id="rId1"/>
  </sheets>
  <definedNames/>
  <calcPr fullCalcOnLoad="1"/>
</workbook>
</file>

<file path=xl/sharedStrings.xml><?xml version="1.0" encoding="utf-8"?>
<sst xmlns="http://schemas.openxmlformats.org/spreadsheetml/2006/main" count="269" uniqueCount="157">
  <si>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</si>
  <si>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</si>
  <si>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</si>
  <si>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แผนงานบริหารงานทั่วไป (สำนักการคลัง)</t>
  </si>
  <si>
    <t>งานบริหารงานคลัง</t>
  </si>
  <si>
    <t>รวม</t>
  </si>
  <si>
    <t>บาท</t>
  </si>
  <si>
    <t>จำนวน</t>
  </si>
  <si>
    <t xml:space="preserve"> - เงินเพิ่มต่าง ๆ ของพนักงาน</t>
  </si>
  <si>
    <t xml:space="preserve">1. เงินเพิ่มค่าตอบแทนพนักงานเทศบาลที่ได้รับเงินประจำตำแหน่งตามกฎหมายว่าด้วยเงินเดือนและ </t>
  </si>
  <si>
    <t>ค่าจ้างประจำ</t>
  </si>
  <si>
    <t xml:space="preserve"> - ค่าจ้างลูกจ้างประจำ</t>
  </si>
  <si>
    <t>ค่าจ้างชั่วคราว</t>
  </si>
  <si>
    <t xml:space="preserve"> - ค่าตอบแทนพนักงานจ้าง</t>
  </si>
  <si>
    <t>ค่าตอบแทน</t>
  </si>
  <si>
    <t xml:space="preserve"> - ค่าตอบแทนการปฏิบัติงานนอกเวลาราชการ</t>
  </si>
  <si>
    <t xml:space="preserve"> - ค่าเช่าบ้าน</t>
  </si>
  <si>
    <t xml:space="preserve"> - เงินช่วยเหลือการศึกษาบุตร</t>
  </si>
  <si>
    <t xml:space="preserve"> - ค่าตอบแทนผู้ปฏิบัติราชการอันเป็นประโยชน์แก่องค์กรปกครองส่วนท้องถิ่น</t>
  </si>
  <si>
    <t>ค่าใช้สอย</t>
  </si>
  <si>
    <t xml:space="preserve"> - ค่าใช้จ่ายในการเดินทางไปราชการในราชอาณาจักรและนอกราชอาณาจักร</t>
  </si>
  <si>
    <t>ค่าวัสดุ</t>
  </si>
  <si>
    <t xml:space="preserve"> - ค่าวัสดุสำนักงาน</t>
  </si>
  <si>
    <t xml:space="preserve"> - ค่าวัสดุไฟฟ้าและวิทยุ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</si>
  <si>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</si>
  <si>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</si>
  <si>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ค่าวัสดุเชื้อเพลิงและหล่อลื่น</t>
  </si>
  <si>
    <t xml:space="preserve"> - ค่าวัสดุโฆษณาและเผยแพร่</t>
  </si>
  <si>
    <t xml:space="preserve"> - ค่าวัสดุคอมพิวเตอร์</t>
  </si>
  <si>
    <t>ค่าครุภัณฑ์</t>
  </si>
  <si>
    <t>ค่าบำรุงรักษาและปรับปรุงครุภัณฑ์</t>
  </si>
  <si>
    <t xml:space="preserve"> - ค่าบำรุงรักษาและปรับปรุงครุภัณฑ์</t>
  </si>
  <si>
    <t>งบบุคลากร (หมวดเงินเดือน ค่าจ้างประจำและค่าจ้างชั่วคราว)</t>
  </si>
  <si>
    <t xml:space="preserve"> - เงินประจำตำแหน่ง</t>
  </si>
  <si>
    <t xml:space="preserve">งบดำเนินงาน </t>
  </si>
  <si>
    <t>หมวดค่าตอบแทนใช้สอย และวัสดุ</t>
  </si>
  <si>
    <t>1.ค่ารางวัลสินบนนำจับผู้กระทำผิด พ.ร.บ. ภาษีโรงเรือนและที่ดิน</t>
  </si>
  <si>
    <t>- ค่าบำรุงรักษาและซ่อมแซม</t>
  </si>
  <si>
    <t>งบลงทุน (หมวดค่าครุภัณฑ์ที่ดินและสิ่งก่อสร้าง)</t>
  </si>
  <si>
    <t>รายจ่ายเพื่อให้ได้มาซึ่งบริการ</t>
  </si>
  <si>
    <t>ค่าบำรุงรักษาและซ่อมแซม</t>
  </si>
  <si>
    <t xml:space="preserve"> - เงินเพิ่มต่าง ๆ ของพนักงานจ้าง</t>
  </si>
  <si>
    <t>สำหรับจ่ายเป็นรายจ่ายเพื่อซ่อมแซมบำรุงรักษาโครงสร้างของครุภัณฑ์ขนาดใหญ่ ซึ่งไม่รวมถึงค่าซ่อมบำรุงตามปกติหรือค่าซ่อมกลาง (ยุทธศาสตร์ด้านการบริหารจัดการที่ดี)</t>
  </si>
  <si>
    <t>ครุภัณฑ์คอมพิวเตอร์</t>
  </si>
  <si>
    <t xml:space="preserve"> </t>
  </si>
  <si>
    <t>ตามประกาศคณะกรรมการพนักงานเทศบาลจังหวัดนครสวรรค์ เรื่อง หลักเกณฑ์และเงื่อนไขเกี่ยวกับ</t>
  </si>
  <si>
    <t xml:space="preserve"> - เครื่องคอมพิวเตอร์ สำหรับงานสำนักงาน</t>
  </si>
  <si>
    <t>การบริหารงานบุคคลของเทศบาล (แก้ไขเพิ่มเติมหมวด 3) (ฉบับที่ 7) ประกาศ ณ วันที่ 8 เมษายน 2559</t>
  </si>
  <si>
    <t>เงินประจำตำแหน่ง ในอัตรา 10,000 บาท/เดือน และอัตรา 2,500 บาท/เดือน ตามหนังสือ</t>
  </si>
  <si>
    <t>กระทรวงมหาดไทย ด่วนที่สุด ที่มท ๐๘๐๙.๓/ว ๖๗๗ ลงวันที่ ๒๗ เมษายน ๒๕๔๗</t>
  </si>
  <si>
    <t xml:space="preserve">2. เงินเพิ่มการครองชีพชั่วคราวของพนักงานเทศบาลสามัญ </t>
  </si>
  <si>
    <r>
      <t>เงินเดือน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(ฝ่ายประจำ)</t>
    </r>
  </si>
  <si>
    <r>
      <rPr>
        <sz val="16"/>
        <rFont val="TH SarabunPSK"/>
        <family val="2"/>
      </rPr>
      <t xml:space="preserve">   </t>
    </r>
    <r>
      <rPr>
        <b/>
        <sz val="16"/>
        <rFont val="TH SarabunPSK"/>
        <family val="2"/>
      </rPr>
      <t>รายจ่ายเกี่ยวเนื่องกับการปฏิบัติราชการที่ไม่เข้าลักษณะรายจ่ายหมวดอื่น ๆ</t>
    </r>
  </si>
  <si>
    <t xml:space="preserve"> - เครื่องคอมพิวเตอร์ สำหรับงานประมวลผล แบบที่ 1</t>
  </si>
  <si>
    <t xml:space="preserve"> - เงินเดือนพนักงาน</t>
  </si>
  <si>
    <t xml:space="preserve">   (จอภาพขนาดไม่น้อยกว่า 19 นิ้ว)</t>
  </si>
  <si>
    <t>เพื่อจ่ายเป็นค่าจัดซื้อเครื่องคอมพิวเตอร์สำหรับงานประมวลผล แบบที่ 1 (จอขนาดไม่น้อยกว่า 19 นิ้ว) จำนวน 2 เครื่อง โดยมีคุณลักษณะ ดังนี้</t>
  </si>
  <si>
    <r>
      <t xml:space="preserve"> - เป็นไปตามหนังสือกระทรวงมหาดไทย ที่ มท </t>
    </r>
    <r>
      <rPr>
        <sz val="16"/>
        <rFont val="TH SarabunIT๙"/>
        <family val="2"/>
      </rPr>
      <t>0808.2/ว1134 ลงวันที่ 9 มิถุนายน 2558</t>
    </r>
  </si>
  <si>
    <t xml:space="preserve"> - ตั้งงบประมาณตามเกณฑ์ราคากลางและคุณลักษณะพื้นฐานครุภัณฑ์คอมพิวเตอร์ของกระทรวงดิจิทัลเพื่อเศรษฐกิจและสังคม  </t>
  </si>
  <si>
    <t>เพื่อจ่ายเป็นค่าจัดซื้อเครื่องคอมพิวเตอร์สำหรับงานสำนักงาน แบบที่ 1 (จอขนาดไม่น้อยกว่า 19 นิ้ว) จำนวน 1 เครื่อง โดยมีคุณลักษณะ ดังนี้</t>
  </si>
  <si>
    <t>6. มีแป้นพิมพ์และเมาส์</t>
  </si>
  <si>
    <t>เพื่อใช้ในการปฏิบัติงานในส่วนพัฒนารายได้ สำนักการคลัง</t>
  </si>
  <si>
    <t>เพื่อใช้ในการปฏิบัติงานในฝ่ายระเบียบการคลัง สำนักการคลัง</t>
  </si>
  <si>
    <t xml:space="preserve"> - เครื่องพิมพ์ชนิดเลเซอร์ หรือชนิด LED ขาวดำ ชนิด Network แบบที่ 1 (27 หน้า/นาที)</t>
  </si>
  <si>
    <t>เพื่อจ่ายเป็นค่าจัดซื้อเครื่องพิมพ์ชนิดเลเซอร์ หรือชนิด LED ขาวดำ ชนิด Network แบบที่ 1 (27 หน้า/นาที) จำนวน 2 เครื่อง โดยมีคุณลักษณะ ดังนี้</t>
  </si>
  <si>
    <t>1. มีความละเอียดในการพิมพ์ไม่น้อยกว่า 1,200x1,200 dpi</t>
  </si>
  <si>
    <t>3. สามารถพิมพ์เอกสารกลับหน้าอัตโนมัติได้</t>
  </si>
  <si>
    <t>7. มีถาดใส่กระดาษได้รวมกันไม่น้อยกว่า 250 แผ่น</t>
  </si>
  <si>
    <t>8. สามารถใช้ได้กับ A4, Letter, Legal และ Custom</t>
  </si>
  <si>
    <t>ครุภัณฑ์สำนักงาน</t>
  </si>
  <si>
    <t xml:space="preserve"> - เครื่องคำนวณไฟฟ้าแบบปริ้นกระดาษตั้งโต๊ะ 12 หลัก</t>
  </si>
  <si>
    <t>เพื่อจ่ายเป็นค่าจัดซื้อเครื่องคำนวณไฟฟ้าแบบปริ้นกระดาษตั้งโต๊ะ 12 หลัก จำนวน 5 เครื่อง โดยมีคุณลักษณะ ดังนี้</t>
  </si>
  <si>
    <t>1. เครื่องคำนวณเลข 12 หลัก มีกระดาษบันทึก</t>
  </si>
  <si>
    <t>2. หน้าจอแสดงผล 2 สี สีเขียวสำหรับค่าบวก สีแดงสำหรับค่าลบ</t>
  </si>
  <si>
    <t>3. คำนวณค่าภาษี (TAX+,TAX-) อัตโนมัติอย่างรวดเร็ว ปุ่ม GT แสดงผลยอดรวมอัตโนมัติ</t>
  </si>
  <si>
    <t>4. ปุ่มลูกศร สำหรับแก้ไขหรือลบตัวเลขหลักสุดท้าย หน่วยความจำอิสระ (M+,M-)</t>
  </si>
  <si>
    <t>5. ผ้าหมึกพิมพ์ 2 สี (ดำ/แดง)</t>
  </si>
  <si>
    <t>6. ปุ่มกดทนทานต่อการใช้งาน</t>
  </si>
  <si>
    <t>เพื่อใช้ในการปฏิบัติงานในงานการเงินและบัญชี สำนักการคลัง</t>
  </si>
  <si>
    <t xml:space="preserve"> - เป็นครุภัณฑ์ที่ไม่มีกำหนดไว้ในบัญชีราคามาตรฐานครุภัณฑ์ของสำนักงบประมาณ แต่มีความจำเป็นต้องจัดหาตามราคาในท้องถิ่น โดยจัดหาอย่างประหยัด</t>
  </si>
  <si>
    <t>ครุภัณฑ์ยานพาหนะและขนส่ง</t>
  </si>
  <si>
    <t xml:space="preserve"> - รถจักรยานยนต์ ขนาด 110 ซีซี แบบเกียร์ธรรมดา</t>
  </si>
  <si>
    <t>เพื่อจ่ายเป็นค่าจัดซื้อรถจักรยานยนต์ ขนาด 110 ซีซี แบบเกียร์ธรรมดา จำนวน 1 คัน โดยมีคุณลักษณะ ดังนี้</t>
  </si>
  <si>
    <t xml:space="preserve">1. ขนาดที่กำหนดเป็นขนาดปริมาตรกระบอกสูบขั้นต่ำ </t>
  </si>
  <si>
    <t xml:space="preserve">   1) กรณีขนาดต่ำกว่าซีซี ที่กำหนดไม่เกิน 5 ซีซี หรือขนาดเกินกว่าซีซี ที่กำหนดไม่เกิน 5 ซีซี เป็นรถจักรยานยนต์ตามขนาดซีซี ที่กำหนดไว้</t>
  </si>
  <si>
    <t xml:space="preserve">   2) ราคาที่กำหนดไม่รวมอุปกรณ์และค่าจดทะเบียน</t>
  </si>
  <si>
    <t>ประจำปีงบประมาณ พ.ศ. 2562</t>
  </si>
  <si>
    <t>เพื่อจ่ายเป็นเงินประจำตำแหน่ง ดังนี้</t>
  </si>
  <si>
    <t xml:space="preserve">เพื่อจ่ายเป็นเงินเพิ่มต่าง ๆ ของพนักงาน    </t>
  </si>
  <si>
    <t>เพื่อจ่ายเป็นเงินเพิ่มการครองชีพชั่วคราวของพนักงานจ้าง</t>
  </si>
  <si>
    <t>เพื่อจ่ายเป็นค่าจ้างนอกเวลา ค่าอาหารทำการนอกเวลา ให้กับพนักงานเทศบาลและลูกจ้าง ที่ได้รับคำสั่งให้ปฏิบัติงานนอกเวลาราชการหรือในวันหยุดราชการ ตามระเบียบกระทรวงมหาดไทย</t>
  </si>
  <si>
    <t xml:space="preserve">เพื่อจ่ายเป็นเงินค่าเช่าบ้านของพนักงานเทศบาล ซึ่งมีสิทธิเบิกจ่ายได้ตามระเบียบกระทรวงมหาดไทย </t>
  </si>
  <si>
    <t xml:space="preserve">เพื่อจ่ายเป็นเงินช่วยเหลือการศึกษาบุตร ของพนักงานเทศบาลและลูกจ้างประจำ  ที่มีสิทธิเบิกจ่ายได้ตามระเบียบกระทรวงมหาดไทย </t>
  </si>
  <si>
    <t xml:space="preserve">เพื่อจ่ายเป็นตอบแทนผู้ปฏิบัติราชการอันเป็นประโยชน์แก่องค์กรปกครองส่วนท้องถิ่น เช่น </t>
  </si>
  <si>
    <t xml:space="preserve">เพื่อจ่ายเป็นค่าใช้จ่ายในการเดินทางไปราชการในราชอาณาจักรและนอกราชอาณาจักร เช่น ค่าเบี้ยเลี้ยงเดินทาง ค่าเช่าที่พัก ค่าพาหนะ ค่าลงทะเบียนต่างๆ ซึ่งมีสิทธิเบิกจ่ายได้ตามที่จ่ายจริง ตามระเบียบกระทรวงมหาดไทย </t>
  </si>
  <si>
    <t>เพื่อจ่ายเป็นค่าบำรุงรักษาซ่อมแซมทรัพย์สินเพื่อให้สามารถใช้งานได้ตามปกติ ค่าทาสีอาคารให้เช่าของเทศบาลฯลฯ</t>
  </si>
  <si>
    <r>
      <t>เพื่อจ่ายเป็นค่าวัสดุสำนักงาน เช่น เครื่องเขียน แบบพิมพ์ กระดาษต่าง ๆ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เป็นต้น</t>
    </r>
  </si>
  <si>
    <t xml:space="preserve">เพื่อจ่ายเป็นค่าวัสดุไฟฟ้าและวิทยุ ที่ใช้ในตลาดสดเทศบาล เช่น สวิตช์ไฟฟ้า หลอดไฟฟ้า สายไฟฟ้า ฯลฯ </t>
  </si>
  <si>
    <t xml:space="preserve">เพื่อจ่ายเป็นค่าวัสดุงานบ้านงานครัว  เช่น กระดาษชำระ วัสดุที่ใช้ในการทำความสะอาดรถยนต์ สเปรย์ปรับอากาศ น้ำยาล้างรถยนต์ ฯลฯ </t>
  </si>
  <si>
    <t>เพื่อจ่ายเป็นค่าวัสดุยานพาหนะและขนส่ง เช่น ยางนอก ยางใน  น้ำมันเบรก ฯลฯ</t>
  </si>
  <si>
    <t xml:space="preserve">เพื่อจ่ายเป็นค่าวัสดุเชื้อเพลิงและหล่อลื่น เช่น น้ำมันเบนซิน น้ำมันหล่อลื่น ฯลฯ </t>
  </si>
  <si>
    <t>เพื่อจ่ายเป็นค่าวัสดุโฆษณาและเผยแพร่ เช่น ล้าง - อัดฟิล์ม สี โปสเตอร์ แผ่นพับ ใบปลิว ผ้าเขียนป้ายโฆษณา ฯลฯ</t>
  </si>
  <si>
    <t xml:space="preserve">เพื่อจ่ายเป็นค่าวัสดุคอมพิวเตอร์ เช่น ผ้าหมึกพิมพ์ แผ่นซีดี แผ่นดีวีดี กระดาษต่อเนื่อง กระดาษไข  ผงหมึกพิมพ์ ฯลฯ </t>
  </si>
  <si>
    <t>เพื่อจ่ายเป็นเงินเดือนพนักงานเทศบาลสามัญพร้อมเงินปรับปรุงเงินเดือน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</si>
  <si>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เพื่อจ่ายเป็นเงินค่าตอบแทนพนักงานจ้าง จำนวนรวม 60  ราย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</si>
  <si>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เพื่อจ่ายเป็นค่าจ้างลูกจ้างประจำพร้อมเงินปรับปรุงค่าจ้าง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</si>
  <si>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 xml:space="preserve">2. มีหน่วยประมวลผลเพื่อแสดงภาพ โดยมีคุณลักษณะอย่างใดอย่างหนึ่ง หรือดีกว่า ดังนี้ </t>
  </si>
  <si>
    <t>1. มีหน่วยประมวลผลกลางไม่น้อยกว่า 4 แกนหลัก มีความเร็วพื้นฐานไม่น้อยกว่า 3.0 GHz</t>
  </si>
  <si>
    <t xml:space="preserve">   1) เป็นแผงวงจรแยกจากแผงวงจรหลักที่มีหน่วยความจำ ขนาดไม่น้อยกว่า 2 GB หรือ</t>
  </si>
  <si>
    <t xml:space="preserve">   2) มีหน่วยประมวลผลติดตั้งอยู่ภายในหน่วยประมวลผลกลาง ที่ใช้หน่วยความจำหลักได้ไม่น้อยกว่า 2 GB หรือ</t>
  </si>
  <si>
    <t xml:space="preserve">   3) มีหน่วยประมวลผลที่มีความสามารถในการใช้หน่วยความจำหลักในการแสดงภาพ ขนาดไม่น้อยกว่า 2 GB</t>
  </si>
  <si>
    <t>3. มีหน่วยความจำหลัก ชนิด DDR4 มีขนาดไม่น้อยกว่า 4 GB</t>
  </si>
  <si>
    <t>4. มีหน่วยจัดเก็บข้อมูล ชนิด SATA ขนาดความจุไม่น้อยกว่า 1 TB หรือ ชนิด Solid State Drive ขนาดความจุไม่น้อยกว่า 120 GB</t>
  </si>
  <si>
    <t xml:space="preserve">7. มีจอภาพแบบ LED หรือดีกว่า และมีขนาดไม่น้อยกว่า 19 นิ้ว จำนวน 1 หน่วย  </t>
  </si>
  <si>
    <t>1. มีหน่วยประมวลผลกลาง ไม่น้อยกว่า 2 แกนหลัก มีความเร็วพื้นฐาน ไม่น้อยกว่า 3.5 GHz</t>
  </si>
  <si>
    <t xml:space="preserve">2. มีหน่วยความจำหลักชนิด DDR4 หรือดีกว่า มีขนาดไม่น้อยกว่า 4 GB </t>
  </si>
  <si>
    <t xml:space="preserve">3. มีหน่วยจัดเก็บข้อมูล ชนิด SATA ขนาดความจุไม่น้อยกว่า 1 TB หรือ ชนิด Solid State Drive ขนาดความจุไม่น้อยกว่า 120 GB </t>
  </si>
  <si>
    <t xml:space="preserve">4. มีช่องเชื่อมต่อระบบเครือข่าย แบบ 10/100/1000 Base-T หรือดีกว่า </t>
  </si>
  <si>
    <t>5. มีแป้นพิมพ์และเมาส์</t>
  </si>
  <si>
    <t xml:space="preserve">6. มีจอภาพแบบ LED ขนาดไม่น้อยกว่า 19 นิ้ว </t>
  </si>
  <si>
    <t xml:space="preserve">2. มีความเร็วในการพิมพ์ร่างไม่น้อยกว่า 27 หน้าต่อนาที </t>
  </si>
  <si>
    <t>4. มีหน่วยความจำ ขนาดไม่น้อยกว่า 128 MB</t>
  </si>
  <si>
    <t>5. มีช่องเชื่อมต่อ แบบ USB 2.0 หรือดีกว่า จำนวนไม่น้อยกว่า 1 ช่อง</t>
  </si>
  <si>
    <t>เพื่อใช้ในการปฏิบัติงานในส่วนพัฒนารายได้ และฝ่ายระเบียบการคลัง สำนักการคลัง</t>
  </si>
  <si>
    <t xml:space="preserve"> - ตั้งงบประมาณตามบัญชีราคามาตรฐานครุภัณฑ์ของสำนักงบประมาณ</t>
  </si>
  <si>
    <t xml:space="preserve">   3) มีคุณสมบัติตามมาตรฐานผลิตภัณฑ์อุตสาหกรรม</t>
  </si>
  <si>
    <t>1. ประเภทอำนวยการท้องถิ่น ระดับสูง ตำแหน่งผู้อำนวยการสำนัก ในอัตรา 10,000 บาท/เดือน จำนวน 1 อัตรา</t>
  </si>
  <si>
    <t xml:space="preserve">2. ประเภทอำนวยการท้องถิ่น ระดับกลาง ตำแหน่งผู้อำนวยการส่วน ในอัตรา 2,500 บาท/เดือน จำนวน 3 อัตรา </t>
  </si>
  <si>
    <t>3. ประเภทอำนวยการท้องถิ่น ระดับต้น ตำแหน่งหัวหน้าฝ่าย ในอัตรา 1,500 บาท/เดือน จำนวน 8 อัตรา</t>
  </si>
  <si>
    <t>6. มีช่องเชื่อมต่อระบบเครือข่าย แบบ 10/100 Base-T หรือดีกว่า สามารถใช้งานผ่านเครือข่ายไร้สาย (Wifi) ได้</t>
  </si>
  <si>
    <t>5. มีช่องเชื่อมต่อระบบเครือข่ายแบบ 10/100/1000 Base - T</t>
  </si>
  <si>
    <t xml:space="preserve"> - เป็นไปตามแผนพัฒนาท้องถิ่นสี่ปี (พ.ศ. 2561 - พ.ศ. 2564) แก้ไข ครั้งที่  1 พ.ศ. 2560 แบบ ผ.08 - 19 ลำดับที่ 113</t>
  </si>
  <si>
    <t xml:space="preserve"> - เป็นไปตามแผนพัฒนาท้องถิ่นสี่ปี (พ.ศ. 2561 - พ.ศ. 2564) แก้ไข ครั้งที่ 1 พ.ศ. 2560 แบบ ผ.08 - 19 ลำดับที่ 115</t>
  </si>
  <si>
    <t xml:space="preserve"> - เป็นไปตามแผนพัฒนาท้องถิ่นสี่ปี (พ.ศ. 2561 ถึง พ.ศ. 2564) เพิ่มเติมเปลี่ยนแปลง ครั้งที่ 3 พ.ศ. 2561 แบบ ผ. 08-141 ลำดับที่ 21</t>
  </si>
  <si>
    <t xml:space="preserve"> - เป็นไปตามแผนพัฒนาท้องถิ่นสี่ปี (พ.ศ. 2561 ถึง พ.ศ. 2564) เพิ่มเติมเปลี่ยนแปลง ครั้งที่ 3 พ.ศ. 2561 แบบ ผ. 08-141 ลำดับที่ 22</t>
  </si>
  <si>
    <t xml:space="preserve"> - เป็นไปตามแผนพัฒนาท้องถิ่นสี่ปี (พ.ศ. 2561 ถึง พ.ศ. 2564) แก้ไข ครั้งที่ 1 พ.ศ. 2560 แบบ ผ.08-20 ลำดับที่ 118</t>
  </si>
  <si>
    <t xml:space="preserve"> - เป็นไปตามแผนพัฒนาท้องถิ่นสี่ปี (พ.ศ. 2561 - พ.ศ. 2564) แก้ไข ครั้งที่ 1 พ.ศ. 2560 แบบ ผ.08 - 19 ลำดับที่ 112</t>
  </si>
  <si>
    <t xml:space="preserve">ประมาณการรายจ่าย รวมทั้งสิ้น 30,825,800  บาท จ่ายจากรายได้จัดเก็บเอง   </t>
  </si>
  <si>
    <t>หมวดภาษีจัดสรร และหมวดเงินอุดหนุนทั่วไป แยกเป็น</t>
  </si>
  <si>
    <r>
      <t xml:space="preserve">- เป็นไปตามหนังสือสำนักงาน กท. ที่ มท </t>
    </r>
    <r>
      <rPr>
        <sz val="16"/>
        <rFont val="TH SarabunIT๙"/>
        <family val="2"/>
      </rPr>
      <t>0809.2</t>
    </r>
    <r>
      <rPr>
        <sz val="16"/>
        <rFont val="TH SarabunPSK"/>
        <family val="2"/>
      </rPr>
      <t xml:space="preserve">/ว </t>
    </r>
    <r>
      <rPr>
        <sz val="16"/>
        <rFont val="TH SarabunIT๙"/>
        <family val="2"/>
      </rPr>
      <t>138</t>
    </r>
    <r>
      <rPr>
        <sz val="16"/>
        <rFont val="TH SarabunPSK"/>
        <family val="2"/>
      </rPr>
      <t xml:space="preserve"> ลงวันที่ </t>
    </r>
    <r>
      <rPr>
        <sz val="16"/>
        <rFont val="TH SarabunIT๙"/>
        <family val="2"/>
      </rPr>
      <t>30</t>
    </r>
    <r>
      <rPr>
        <sz val="16"/>
        <rFont val="TH SarabunPSK"/>
        <family val="2"/>
      </rPr>
      <t xml:space="preserve"> ธันวาคม </t>
    </r>
    <r>
      <rPr>
        <sz val="16"/>
        <rFont val="TH SarabunIT๙"/>
        <family val="2"/>
      </rPr>
      <t>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</si>
  <si>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t xml:space="preserve"> - ค่าจ้างเหมาบริการ</t>
  </si>
  <si>
    <t xml:space="preserve">เพื่อจ่ายเป็นค่าใช้จ่ายในการจ้างเหมาแรงงานบุคคลภายนอกให้กระทำการต่าง ๆ รวมทั้งค่าจ้างเหมาทำของ รับส่งของ </t>
  </si>
  <si>
    <t xml:space="preserve"> - ค่าโฆษณาและเผยแพร่</t>
  </si>
  <si>
    <t xml:space="preserve">เพื่อจ่ายเป็นรายจ่ายเกี่ยวกับการจ้างเหมาโฆษณาและเผยแพร่ข่าวสารทางวิทยุกระจายเสียง โทรทัศน์ โรงมหรสพ หรือสิ่งพิมพ์ต่างๆ </t>
  </si>
  <si>
    <t xml:space="preserve"> - ค่าธรรมเนียมต่าง ๆ</t>
  </si>
  <si>
    <t>เพื่อจ่ายเป็นค่าธรรมเนียม</t>
  </si>
  <si>
    <t xml:space="preserve"> - ค่าเช่าทรัพย์สิน</t>
  </si>
  <si>
    <t>เพื่อจ่ายเป็นค่าเช่าทรัพย์สิน</t>
  </si>
  <si>
    <t xml:space="preserve"> - ค่าเบี้ยประกันภัยรถราชการ </t>
  </si>
  <si>
    <t>เพื่อจ่ายเป็นค่าเบี้ยประกันภัยรถราชการ</t>
  </si>
  <si>
    <t xml:space="preserve"> - เงินประกันการเช่าที่ดิน</t>
  </si>
  <si>
    <t>เพื่อจ่ายเป็นเงินประกันการเช่าที่ดิน</t>
  </si>
  <si>
    <t xml:space="preserve"> - ค่าถ่ายเอกสาร </t>
  </si>
  <si>
    <t>เพื่อจ่ายเป็นค่าถ่ายเอกสาร</t>
  </si>
  <si>
    <r>
      <t xml:space="preserve"> - เป็นไปตามหนังสือสำนักงาน กท. ที่ มท </t>
    </r>
    <r>
      <rPr>
        <sz val="16"/>
        <rFont val="TH SarabunIT๙"/>
        <family val="2"/>
      </rPr>
      <t>0809.2</t>
    </r>
    <r>
      <rPr>
        <sz val="16"/>
        <rFont val="TH SarabunPSK"/>
        <family val="2"/>
      </rPr>
      <t xml:space="preserve">/ว </t>
    </r>
    <r>
      <rPr>
        <sz val="16"/>
        <rFont val="TH SarabunIT๙"/>
        <family val="2"/>
      </rPr>
      <t>138</t>
    </r>
    <r>
      <rPr>
        <sz val="16"/>
        <rFont val="TH SarabunPSK"/>
        <family val="2"/>
      </rPr>
      <t xml:space="preserve"> ลงวันที่ </t>
    </r>
    <r>
      <rPr>
        <sz val="16"/>
        <rFont val="TH SarabunIT๙"/>
        <family val="2"/>
      </rPr>
      <t>30</t>
    </r>
    <r>
      <rPr>
        <sz val="16"/>
        <rFont val="TH SarabunPSK"/>
        <family val="2"/>
      </rPr>
      <t xml:space="preserve"> ธันวาคม </t>
    </r>
    <r>
      <rPr>
        <sz val="16"/>
        <rFont val="TH SarabunIT๙"/>
        <family val="2"/>
      </rPr>
      <t>2558</t>
    </r>
    <r>
      <rPr>
        <sz val="16"/>
        <rFont val="TH SarabunPSK"/>
        <family val="2"/>
      </rPr>
      <t xml:space="preserve"> เรื่อง ซักซ้อมแนวทางการคำนวณภาระค่าใช้จ่ายด้านการบริหารงานบุคคลขององค์กรปกครองส่วนท้องถิ่น</t>
    </r>
  </si>
  <si>
    <t>2.ค่าตอบแทนบุคคลหรือคณะกรรมการตามหลักเกณฑ์การเบิกค่าตอบแทนบุคคลหรือคณะบุคคล</t>
  </si>
  <si>
    <t xml:space="preserve"> - เป็นไปตามหนังสือกระทรวงการคลัง ด่วนที่สุด ที่ กค ๐๔๐๒.๕/ว ๑๕๖ ลงวันที่ ๑๙ กันยายน ๒๕๖๐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</si>
</sst>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.000_-;\-* #,##0.000_-;_-* &quot;-&quot;??_-;_-@_-"/>
    <numFmt numFmtId="178" formatCode="_-* #,##0.0000_-;\-* #,##0.0000_-;_-* &quot;-&quot;??_-;_-@_-"/>
    <numFmt numFmtId="179" formatCode="_-* #,##0.0_-;\-* #,##0.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u val="single"/>
      <sz val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sz val="16"/>
      <name val="TH SarabunIT๙"/>
      <family val="2"/>
    </font>
    <font>
      <b/>
      <sz val="16"/>
      <color indexed="10"/>
      <name val="TH SarabunPSK"/>
      <family val="2"/>
    </font>
    <font>
      <sz val="15.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 vertical="top"/>
    </xf>
    <xf numFmtId="176" fontId="8" fillId="0" borderId="0" xfId="36" applyNumberFormat="1" applyFont="1" applyAlignment="1">
      <alignment/>
    </xf>
    <xf numFmtId="0" fontId="8" fillId="0" borderId="0" xfId="0" applyFont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6" fontId="9" fillId="0" borderId="0" xfId="36" applyNumberFormat="1" applyFont="1" applyAlignment="1">
      <alignment/>
    </xf>
    <xf numFmtId="0" fontId="8" fillId="0" borderId="0" xfId="0" applyFont="1" applyAlignment="1" quotePrefix="1">
      <alignment vertical="top"/>
    </xf>
    <xf numFmtId="0" fontId="8" fillId="0" borderId="0" xfId="0" applyFont="1" applyAlignment="1">
      <alignment wrapText="1"/>
    </xf>
    <xf numFmtId="176" fontId="8" fillId="0" borderId="0" xfId="36" applyNumberFormat="1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top" wrapText="1"/>
    </xf>
    <xf numFmtId="176" fontId="8" fillId="0" borderId="0" xfId="36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122</xdr:row>
      <xdr:rowOff>0</xdr:rowOff>
    </xdr:from>
    <xdr:ext cx="1152525" cy="238125"/>
    <xdr:sp>
      <xdr:nvSpPr>
        <xdr:cNvPr id="1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2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3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4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5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6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7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8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9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10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11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12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13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14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15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16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17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18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19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20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21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22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23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24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25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26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27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28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29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30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31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32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33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34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122</xdr:row>
      <xdr:rowOff>0</xdr:rowOff>
    </xdr:from>
    <xdr:ext cx="1152525" cy="238125"/>
    <xdr:sp>
      <xdr:nvSpPr>
        <xdr:cNvPr id="35" name="Text Box 1"/>
        <xdr:cNvSpPr txBox="1">
          <a:spLocks noChangeArrowheads="1"/>
        </xdr:cNvSpPr>
      </xdr:nvSpPr>
      <xdr:spPr>
        <a:xfrm>
          <a:off x="238125" y="39804975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228600</xdr:colOff>
      <xdr:row>122</xdr:row>
      <xdr:rowOff>0</xdr:rowOff>
    </xdr:from>
    <xdr:ext cx="1285875" cy="238125"/>
    <xdr:sp>
      <xdr:nvSpPr>
        <xdr:cNvPr id="36" name="Text Box 2"/>
        <xdr:cNvSpPr txBox="1">
          <a:spLocks noChangeArrowheads="1"/>
        </xdr:cNvSpPr>
      </xdr:nvSpPr>
      <xdr:spPr>
        <a:xfrm>
          <a:off x="228600" y="398049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view="pageBreakPreview" zoomScale="190" zoomScaleNormal="150" zoomScaleSheetLayoutView="190" zoomScalePageLayoutView="0" workbookViewId="0" topLeftCell="A1">
      <selection activeCell="C54" sqref="C54:F54"/>
    </sheetView>
  </sheetViews>
  <sheetFormatPr defaultColWidth="9.00390625" defaultRowHeight="15"/>
  <cols>
    <col min="1" max="1" width="3.421875" style="1" customWidth="1"/>
    <col min="2" max="2" width="2.421875" style="1" customWidth="1"/>
    <col min="3" max="3" width="52.00390625" style="1" customWidth="1"/>
    <col min="4" max="4" width="6.421875" style="1" customWidth="1"/>
    <col min="5" max="5" width="17.421875" style="1" customWidth="1"/>
    <col min="6" max="6" width="5.28125" style="16" bestFit="1" customWidth="1"/>
    <col min="7" max="7" width="13.7109375" style="1" customWidth="1"/>
    <col min="8" max="16384" width="9.00390625" style="1" customWidth="1"/>
  </cols>
  <sheetData>
    <row r="1" spans="1:6" ht="23.25">
      <c r="A1" s="49" t="s">
        <v>0</v>
      </c>
      <c r="B1" s="49"/>
      <c r="C1" s="49"/>
      <c r="D1" s="49"/>
      <c r="E1" s="49"/>
      <c r="F1" s="49"/>
    </row>
    <row r="2" spans="1:6" ht="23.25">
      <c r="A2" s="49" t="s">
        <v>86</v>
      </c>
      <c r="B2" s="49"/>
      <c r="C2" s="49"/>
      <c r="D2" s="49"/>
      <c r="E2" s="49"/>
      <c r="F2" s="49"/>
    </row>
    <row r="3" spans="1:6" ht="23.25">
      <c r="A3" s="49" t="s">
        <v>1</v>
      </c>
      <c r="B3" s="49"/>
      <c r="C3" s="49"/>
      <c r="D3" s="49"/>
      <c r="E3" s="49"/>
      <c r="F3" s="49"/>
    </row>
    <row r="4" spans="1:6" ht="23.25">
      <c r="A4" s="49" t="s">
        <v>2</v>
      </c>
      <c r="B4" s="49"/>
      <c r="C4" s="49"/>
      <c r="D4" s="49"/>
      <c r="E4" s="49"/>
      <c r="F4" s="49"/>
    </row>
    <row r="5" spans="1:6" s="3" customFormat="1" ht="11.25">
      <c r="A5" s="2"/>
      <c r="B5" s="2"/>
      <c r="C5" s="2"/>
      <c r="D5" s="2"/>
      <c r="E5" s="2"/>
      <c r="F5" s="2"/>
    </row>
    <row r="6" spans="1:6" s="4" customFormat="1" ht="23.25">
      <c r="A6" s="51" t="s">
        <v>137</v>
      </c>
      <c r="B6" s="51"/>
      <c r="C6" s="51"/>
      <c r="D6" s="51"/>
      <c r="E6" s="51"/>
      <c r="F6" s="51"/>
    </row>
    <row r="7" spans="1:6" s="4" customFormat="1" ht="23.25">
      <c r="A7" s="51" t="s">
        <v>138</v>
      </c>
      <c r="B7" s="51"/>
      <c r="C7" s="51"/>
      <c r="D7" s="51"/>
      <c r="E7" s="51"/>
      <c r="F7" s="51"/>
    </row>
    <row r="8" spans="1:6" s="3" customFormat="1" ht="11.25">
      <c r="A8" s="5"/>
      <c r="B8" s="5"/>
      <c r="C8" s="5"/>
      <c r="D8" s="5"/>
      <c r="E8" s="5"/>
      <c r="F8" s="5"/>
    </row>
    <row r="9" spans="1:7" ht="23.25">
      <c r="A9" s="49" t="s">
        <v>3</v>
      </c>
      <c r="B9" s="49"/>
      <c r="C9" s="49"/>
      <c r="D9" s="49"/>
      <c r="E9" s="49"/>
      <c r="F9" s="49"/>
      <c r="G9" s="1">
        <f>25356400+297400</f>
        <v>25653800</v>
      </c>
    </row>
    <row r="10" spans="1:6" s="3" customFormat="1" ht="11.25">
      <c r="A10" s="52"/>
      <c r="B10" s="52"/>
      <c r="C10" s="52"/>
      <c r="D10" s="52"/>
      <c r="E10" s="52"/>
      <c r="F10" s="52"/>
    </row>
    <row r="11" spans="1:7" s="4" customFormat="1" ht="23.25">
      <c r="A11" s="51" t="s">
        <v>4</v>
      </c>
      <c r="B11" s="51"/>
      <c r="C11" s="51"/>
      <c r="D11" s="6" t="s">
        <v>5</v>
      </c>
      <c r="E11" s="7">
        <f>SUM(E12+E40+E117)</f>
        <v>30825800</v>
      </c>
      <c r="F11" s="8" t="s">
        <v>6</v>
      </c>
      <c r="G11" s="4">
        <f>7975400+6305100+8107150+720000+100000</f>
        <v>23207650</v>
      </c>
    </row>
    <row r="12" spans="1:7" ht="23.25">
      <c r="A12" s="6"/>
      <c r="B12" s="9" t="s">
        <v>32</v>
      </c>
      <c r="C12" s="9"/>
      <c r="D12" s="9" t="s">
        <v>5</v>
      </c>
      <c r="E12" s="7">
        <f>SUM(E13+E30+E34)</f>
        <v>24024800</v>
      </c>
      <c r="F12" s="10" t="s">
        <v>6</v>
      </c>
      <c r="G12" s="4"/>
    </row>
    <row r="13" spans="1:7" s="13" customFormat="1" ht="21">
      <c r="A13" s="11"/>
      <c r="B13" s="12" t="s">
        <v>51</v>
      </c>
      <c r="D13" s="12" t="s">
        <v>5</v>
      </c>
      <c r="E13" s="14">
        <f>SUM(E14+E17+E24)</f>
        <v>16374000</v>
      </c>
      <c r="F13" s="15" t="s">
        <v>6</v>
      </c>
      <c r="G13" s="1">
        <f>25271100+550500</f>
        <v>25821600</v>
      </c>
    </row>
    <row r="14" spans="3:7" s="9" customFormat="1" ht="21.75" customHeight="1">
      <c r="C14" s="9" t="s">
        <v>54</v>
      </c>
      <c r="D14" s="9" t="s">
        <v>7</v>
      </c>
      <c r="E14" s="26">
        <v>15756300</v>
      </c>
      <c r="F14" s="10" t="s">
        <v>6</v>
      </c>
      <c r="G14" s="28">
        <f>25271100+550500</f>
        <v>25821600</v>
      </c>
    </row>
    <row r="15" spans="1:6" ht="67.5" customHeight="1">
      <c r="A15" s="45" t="s">
        <v>103</v>
      </c>
      <c r="B15" s="46"/>
      <c r="C15" s="46"/>
      <c r="D15" s="46"/>
      <c r="E15" s="46"/>
      <c r="F15" s="46"/>
    </row>
    <row r="16" spans="1:6" ht="49.5" customHeight="1">
      <c r="A16" s="47" t="s">
        <v>139</v>
      </c>
      <c r="B16" s="46"/>
      <c r="C16" s="46"/>
      <c r="D16" s="46"/>
      <c r="E16" s="46"/>
      <c r="F16" s="46"/>
    </row>
    <row r="17" spans="3:6" s="9" customFormat="1" ht="21.75" customHeight="1">
      <c r="C17" s="9" t="s">
        <v>33</v>
      </c>
      <c r="D17" s="9" t="s">
        <v>7</v>
      </c>
      <c r="E17" s="26">
        <v>354000</v>
      </c>
      <c r="F17" s="10" t="s">
        <v>6</v>
      </c>
    </row>
    <row r="18" spans="1:6" ht="21.75" customHeight="1">
      <c r="A18" s="45" t="s">
        <v>87</v>
      </c>
      <c r="B18" s="45"/>
      <c r="C18" s="45"/>
      <c r="D18" s="45"/>
      <c r="E18" s="45"/>
      <c r="F18" s="45"/>
    </row>
    <row r="19" spans="1:6" ht="45" customHeight="1">
      <c r="A19" s="17" t="s">
        <v>44</v>
      </c>
      <c r="B19" s="17"/>
      <c r="C19" s="48" t="s">
        <v>126</v>
      </c>
      <c r="D19" s="48"/>
      <c r="E19" s="48"/>
      <c r="F19" s="48"/>
    </row>
    <row r="20" spans="1:6" ht="40.5" customHeight="1">
      <c r="A20" s="17"/>
      <c r="B20" s="17"/>
      <c r="C20" s="48" t="s">
        <v>127</v>
      </c>
      <c r="D20" s="48"/>
      <c r="E20" s="48"/>
      <c r="F20" s="48"/>
    </row>
    <row r="21" spans="1:6" ht="39.75" customHeight="1">
      <c r="A21" s="17"/>
      <c r="B21" s="17"/>
      <c r="C21" s="48" t="s">
        <v>128</v>
      </c>
      <c r="D21" s="48"/>
      <c r="E21" s="48"/>
      <c r="F21" s="48"/>
    </row>
    <row r="22" spans="2:6" ht="21">
      <c r="B22" s="1" t="s">
        <v>45</v>
      </c>
      <c r="F22" s="1"/>
    </row>
    <row r="23" spans="1:6" ht="21">
      <c r="A23" s="1" t="s">
        <v>47</v>
      </c>
      <c r="F23" s="1"/>
    </row>
    <row r="24" spans="3:6" s="9" customFormat="1" ht="21.75" customHeight="1">
      <c r="C24" s="9" t="s">
        <v>8</v>
      </c>
      <c r="D24" s="9" t="s">
        <v>7</v>
      </c>
      <c r="E24" s="28">
        <v>263700</v>
      </c>
      <c r="F24" s="10" t="s">
        <v>6</v>
      </c>
    </row>
    <row r="25" spans="1:6" ht="21.75" customHeight="1">
      <c r="A25" s="45" t="s">
        <v>88</v>
      </c>
      <c r="B25" s="45"/>
      <c r="C25" s="45"/>
      <c r="D25" s="45"/>
      <c r="E25" s="45"/>
      <c r="F25" s="45"/>
    </row>
    <row r="26" spans="1:6" ht="21.75" customHeight="1">
      <c r="A26" s="17"/>
      <c r="B26" s="17"/>
      <c r="C26" s="11" t="s">
        <v>9</v>
      </c>
      <c r="D26" s="17"/>
      <c r="E26" s="17"/>
      <c r="F26" s="17"/>
    </row>
    <row r="27" spans="1:6" ht="21.75" customHeight="1">
      <c r="A27" s="17"/>
      <c r="B27" s="17"/>
      <c r="C27" s="11" t="s">
        <v>48</v>
      </c>
      <c r="D27" s="17"/>
      <c r="E27" s="17"/>
      <c r="F27" s="17"/>
    </row>
    <row r="28" spans="1:6" ht="21.75" customHeight="1">
      <c r="A28" s="17"/>
      <c r="B28" s="17"/>
      <c r="C28" s="48" t="s">
        <v>49</v>
      </c>
      <c r="D28" s="48"/>
      <c r="E28" s="48"/>
      <c r="F28" s="48"/>
    </row>
    <row r="29" spans="1:6" ht="21.75" customHeight="1">
      <c r="A29" s="17"/>
      <c r="B29" s="17"/>
      <c r="C29" s="11" t="s">
        <v>50</v>
      </c>
      <c r="D29" s="17"/>
      <c r="E29" s="17"/>
      <c r="F29" s="17"/>
    </row>
    <row r="30" spans="2:6" s="11" customFormat="1" ht="21">
      <c r="B30" s="20" t="s">
        <v>10</v>
      </c>
      <c r="D30" s="20" t="s">
        <v>5</v>
      </c>
      <c r="E30" s="21">
        <f>SUM(E31)</f>
        <v>450800</v>
      </c>
      <c r="F30" s="22" t="s">
        <v>6</v>
      </c>
    </row>
    <row r="31" spans="1:7" s="9" customFormat="1" ht="22.5" customHeight="1">
      <c r="A31" s="30"/>
      <c r="B31" s="30"/>
      <c r="C31" s="31" t="s">
        <v>11</v>
      </c>
      <c r="D31" s="31" t="s">
        <v>7</v>
      </c>
      <c r="E31" s="32">
        <v>450800</v>
      </c>
      <c r="F31" s="33" t="s">
        <v>6</v>
      </c>
      <c r="G31" s="9">
        <f>4504800+2000</f>
        <v>4506800</v>
      </c>
    </row>
    <row r="32" spans="1:6" ht="67.5" customHeight="1">
      <c r="A32" s="45" t="s">
        <v>105</v>
      </c>
      <c r="B32" s="46"/>
      <c r="C32" s="46"/>
      <c r="D32" s="46"/>
      <c r="E32" s="46"/>
      <c r="F32" s="46"/>
    </row>
    <row r="33" spans="1:6" ht="49.5" customHeight="1">
      <c r="A33" s="47" t="s">
        <v>139</v>
      </c>
      <c r="B33" s="46"/>
      <c r="C33" s="46"/>
      <c r="D33" s="46"/>
      <c r="E33" s="46"/>
      <c r="F33" s="46"/>
    </row>
    <row r="34" spans="2:6" s="11" customFormat="1" ht="21">
      <c r="B34" s="20" t="s">
        <v>12</v>
      </c>
      <c r="D34" s="20" t="s">
        <v>5</v>
      </c>
      <c r="E34" s="21">
        <f>SUM(E35+E38)</f>
        <v>7200000</v>
      </c>
      <c r="F34" s="22" t="s">
        <v>6</v>
      </c>
    </row>
    <row r="35" spans="1:6" s="9" customFormat="1" ht="21.75" customHeight="1">
      <c r="A35" s="31"/>
      <c r="B35" s="31"/>
      <c r="C35" s="31" t="s">
        <v>13</v>
      </c>
      <c r="D35" s="31" t="s">
        <v>7</v>
      </c>
      <c r="E35" s="32">
        <v>6480000</v>
      </c>
      <c r="F35" s="33" t="s">
        <v>6</v>
      </c>
    </row>
    <row r="36" spans="1:6" ht="67.5" customHeight="1">
      <c r="A36" s="45" t="s">
        <v>104</v>
      </c>
      <c r="B36" s="46"/>
      <c r="C36" s="46"/>
      <c r="D36" s="46"/>
      <c r="E36" s="46"/>
      <c r="F36" s="46"/>
    </row>
    <row r="37" spans="1:6" ht="49.5" customHeight="1">
      <c r="A37" s="47" t="s">
        <v>154</v>
      </c>
      <c r="B37" s="46"/>
      <c r="C37" s="46"/>
      <c r="D37" s="46"/>
      <c r="E37" s="46"/>
      <c r="F37" s="46"/>
    </row>
    <row r="38" spans="1:6" s="9" customFormat="1" ht="21">
      <c r="A38" s="30"/>
      <c r="B38" s="30"/>
      <c r="C38" s="31" t="s">
        <v>41</v>
      </c>
      <c r="D38" s="31" t="s">
        <v>7</v>
      </c>
      <c r="E38" s="34">
        <v>720000</v>
      </c>
      <c r="F38" s="33" t="s">
        <v>6</v>
      </c>
    </row>
    <row r="39" spans="1:6" ht="24" customHeight="1">
      <c r="A39" s="50" t="s">
        <v>89</v>
      </c>
      <c r="B39" s="50"/>
      <c r="C39" s="50"/>
      <c r="D39" s="50"/>
      <c r="E39" s="50"/>
      <c r="F39" s="50"/>
    </row>
    <row r="40" spans="1:6" s="4" customFormat="1" ht="23.25">
      <c r="A40" s="23"/>
      <c r="B40" s="20" t="s">
        <v>34</v>
      </c>
      <c r="C40" s="24"/>
      <c r="D40" s="20" t="s">
        <v>5</v>
      </c>
      <c r="E40" s="21">
        <f>SUM(E41)</f>
        <v>6464400</v>
      </c>
      <c r="F40" s="22" t="s">
        <v>6</v>
      </c>
    </row>
    <row r="41" spans="1:6" s="4" customFormat="1" ht="23.25">
      <c r="A41" s="23"/>
      <c r="B41" s="20" t="s">
        <v>35</v>
      </c>
      <c r="C41" s="24"/>
      <c r="D41" s="20" t="s">
        <v>5</v>
      </c>
      <c r="E41" s="21">
        <f>SUM(E42+E55+E79)</f>
        <v>6464400</v>
      </c>
      <c r="F41" s="22" t="s">
        <v>6</v>
      </c>
    </row>
    <row r="42" spans="1:6" ht="21">
      <c r="A42" s="25"/>
      <c r="B42" s="9" t="s">
        <v>14</v>
      </c>
      <c r="D42" s="9" t="s">
        <v>5</v>
      </c>
      <c r="E42" s="26">
        <f>SUM(E43+E45+E47+E50)</f>
        <v>1484400</v>
      </c>
      <c r="F42" s="10" t="s">
        <v>6</v>
      </c>
    </row>
    <row r="43" spans="3:6" s="9" customFormat="1" ht="21">
      <c r="C43" s="9" t="s">
        <v>15</v>
      </c>
      <c r="D43" s="9" t="s">
        <v>7</v>
      </c>
      <c r="E43" s="26">
        <v>1000000</v>
      </c>
      <c r="F43" s="10" t="s">
        <v>6</v>
      </c>
    </row>
    <row r="44" spans="1:6" ht="47.25" customHeight="1">
      <c r="A44" s="45" t="s">
        <v>90</v>
      </c>
      <c r="B44" s="46"/>
      <c r="C44" s="46"/>
      <c r="D44" s="46"/>
      <c r="E44" s="46"/>
      <c r="F44" s="46"/>
    </row>
    <row r="45" spans="3:6" s="9" customFormat="1" ht="21">
      <c r="C45" s="9" t="s">
        <v>16</v>
      </c>
      <c r="D45" s="9" t="s">
        <v>7</v>
      </c>
      <c r="E45" s="26">
        <v>222000</v>
      </c>
      <c r="F45" s="10" t="s">
        <v>6</v>
      </c>
    </row>
    <row r="46" spans="1:6" ht="21.75" customHeight="1">
      <c r="A46" s="45" t="s">
        <v>91</v>
      </c>
      <c r="B46" s="45"/>
      <c r="C46" s="45"/>
      <c r="D46" s="45"/>
      <c r="E46" s="45"/>
      <c r="F46" s="45"/>
    </row>
    <row r="47" spans="1:6" s="20" customFormat="1" ht="21">
      <c r="A47" s="9"/>
      <c r="B47" s="9"/>
      <c r="C47" s="9" t="s">
        <v>17</v>
      </c>
      <c r="D47" s="9" t="s">
        <v>7</v>
      </c>
      <c r="E47" s="26">
        <v>232400</v>
      </c>
      <c r="F47" s="10" t="s">
        <v>6</v>
      </c>
    </row>
    <row r="48" spans="1:6" s="11" customFormat="1" ht="45.75" customHeight="1">
      <c r="A48" s="45" t="s">
        <v>92</v>
      </c>
      <c r="B48" s="46"/>
      <c r="C48" s="46"/>
      <c r="D48" s="46"/>
      <c r="E48" s="46"/>
      <c r="F48" s="46"/>
    </row>
    <row r="49" spans="1:6" s="9" customFormat="1" ht="21">
      <c r="A49" s="20"/>
      <c r="B49" s="20"/>
      <c r="C49" s="20" t="s">
        <v>18</v>
      </c>
      <c r="D49" s="20"/>
      <c r="E49" s="20"/>
      <c r="F49" s="20"/>
    </row>
    <row r="50" spans="4:6" s="9" customFormat="1" ht="21">
      <c r="D50" s="9" t="s">
        <v>7</v>
      </c>
      <c r="E50" s="26">
        <v>30000</v>
      </c>
      <c r="F50" s="10" t="s">
        <v>6</v>
      </c>
    </row>
    <row r="51" spans="1:6" ht="21">
      <c r="A51" s="45" t="s">
        <v>93</v>
      </c>
      <c r="B51" s="46"/>
      <c r="C51" s="46"/>
      <c r="D51" s="46"/>
      <c r="E51" s="46"/>
      <c r="F51" s="46"/>
    </row>
    <row r="52" spans="1:6" ht="22.5" customHeight="1">
      <c r="A52" s="17"/>
      <c r="B52" s="18"/>
      <c r="C52" s="17" t="s">
        <v>36</v>
      </c>
      <c r="D52" s="18"/>
      <c r="E52" s="18"/>
      <c r="F52" s="18"/>
    </row>
    <row r="53" spans="1:6" ht="21">
      <c r="A53" s="17"/>
      <c r="B53" s="18"/>
      <c r="C53" s="11" t="s">
        <v>155</v>
      </c>
      <c r="D53" s="18"/>
      <c r="E53" s="18"/>
      <c r="F53" s="18"/>
    </row>
    <row r="54" spans="1:6" ht="21" customHeight="1">
      <c r="A54" s="43"/>
      <c r="B54" s="18"/>
      <c r="C54" s="44" t="s">
        <v>156</v>
      </c>
      <c r="D54" s="44"/>
      <c r="E54" s="44"/>
      <c r="F54" s="44"/>
    </row>
    <row r="55" spans="2:7" s="11" customFormat="1" ht="21">
      <c r="B55" s="20" t="s">
        <v>19</v>
      </c>
      <c r="D55" s="20" t="s">
        <v>5</v>
      </c>
      <c r="E55" s="21">
        <f>SUM(E56+E72+E76)</f>
        <v>3130000</v>
      </c>
      <c r="F55" s="22" t="s">
        <v>6</v>
      </c>
      <c r="G55" s="11">
        <f>2022*12+728*12</f>
        <v>33000</v>
      </c>
    </row>
    <row r="56" spans="2:6" s="11" customFormat="1" ht="21">
      <c r="B56" s="20" t="s">
        <v>39</v>
      </c>
      <c r="C56" s="20"/>
      <c r="D56" s="20" t="s">
        <v>5</v>
      </c>
      <c r="E56" s="21">
        <f>SUM(E57+E59+E61+E63+E65+E67+E69)</f>
        <v>2530000</v>
      </c>
      <c r="F56" s="22" t="s">
        <v>6</v>
      </c>
    </row>
    <row r="57" spans="2:6" s="20" customFormat="1" ht="22.5" customHeight="1">
      <c r="B57" s="24"/>
      <c r="C57" s="20" t="s">
        <v>140</v>
      </c>
      <c r="D57" s="20" t="s">
        <v>7</v>
      </c>
      <c r="E57" s="21">
        <v>120000</v>
      </c>
      <c r="F57" s="22" t="s">
        <v>6</v>
      </c>
    </row>
    <row r="58" spans="1:6" ht="44.25" customHeight="1">
      <c r="A58" s="45" t="s">
        <v>141</v>
      </c>
      <c r="B58" s="46"/>
      <c r="C58" s="46"/>
      <c r="D58" s="46"/>
      <c r="E58" s="46"/>
      <c r="F58" s="46"/>
    </row>
    <row r="59" spans="1:6" s="9" customFormat="1" ht="22.5" customHeight="1">
      <c r="A59" s="41"/>
      <c r="B59" s="41"/>
      <c r="C59" s="42" t="s">
        <v>142</v>
      </c>
      <c r="D59" s="20" t="s">
        <v>7</v>
      </c>
      <c r="E59" s="40">
        <v>20000</v>
      </c>
      <c r="F59" s="20" t="s">
        <v>6</v>
      </c>
    </row>
    <row r="60" spans="1:6" s="9" customFormat="1" ht="45.75" customHeight="1">
      <c r="A60" s="48" t="s">
        <v>143</v>
      </c>
      <c r="B60" s="48"/>
      <c r="C60" s="48"/>
      <c r="D60" s="48"/>
      <c r="E60" s="48"/>
      <c r="F60" s="48"/>
    </row>
    <row r="61" spans="1:6" s="9" customFormat="1" ht="22.5" customHeight="1">
      <c r="A61" s="41"/>
      <c r="B61" s="41"/>
      <c r="C61" s="42" t="s">
        <v>144</v>
      </c>
      <c r="D61" s="20" t="s">
        <v>7</v>
      </c>
      <c r="E61" s="40">
        <v>20000</v>
      </c>
      <c r="F61" s="20" t="s">
        <v>6</v>
      </c>
    </row>
    <row r="62" spans="1:6" s="9" customFormat="1" ht="22.5" customHeight="1">
      <c r="A62" s="48" t="s">
        <v>145</v>
      </c>
      <c r="B62" s="48"/>
      <c r="C62" s="48"/>
      <c r="D62" s="48"/>
      <c r="E62" s="48"/>
      <c r="F62" s="48"/>
    </row>
    <row r="63" spans="1:6" s="9" customFormat="1" ht="22.5" customHeight="1">
      <c r="A63" s="41"/>
      <c r="B63" s="41"/>
      <c r="C63" s="42" t="s">
        <v>146</v>
      </c>
      <c r="D63" s="20" t="s">
        <v>7</v>
      </c>
      <c r="E63" s="40">
        <v>685000</v>
      </c>
      <c r="F63" s="20" t="s">
        <v>6</v>
      </c>
    </row>
    <row r="64" spans="1:6" s="9" customFormat="1" ht="22.5" customHeight="1">
      <c r="A64" s="48" t="s">
        <v>147</v>
      </c>
      <c r="B64" s="48"/>
      <c r="C64" s="48"/>
      <c r="D64" s="48"/>
      <c r="E64" s="48"/>
      <c r="F64" s="48"/>
    </row>
    <row r="65" spans="1:6" s="9" customFormat="1" ht="22.5" customHeight="1">
      <c r="A65" s="41"/>
      <c r="B65" s="41"/>
      <c r="C65" s="42" t="s">
        <v>148</v>
      </c>
      <c r="D65" s="20" t="s">
        <v>7</v>
      </c>
      <c r="E65" s="40">
        <v>1500000</v>
      </c>
      <c r="F65" s="20" t="s">
        <v>6</v>
      </c>
    </row>
    <row r="66" spans="1:6" s="9" customFormat="1" ht="22.5" customHeight="1">
      <c r="A66" s="48" t="s">
        <v>149</v>
      </c>
      <c r="B66" s="48"/>
      <c r="C66" s="48"/>
      <c r="D66" s="48"/>
      <c r="E66" s="48"/>
      <c r="F66" s="48"/>
    </row>
    <row r="67" spans="1:6" s="9" customFormat="1" ht="22.5" customHeight="1">
      <c r="A67" s="41"/>
      <c r="B67" s="41"/>
      <c r="C67" s="41" t="s">
        <v>150</v>
      </c>
      <c r="D67" s="20" t="s">
        <v>7</v>
      </c>
      <c r="E67" s="40">
        <v>135000</v>
      </c>
      <c r="F67" s="20" t="s">
        <v>6</v>
      </c>
    </row>
    <row r="68" spans="1:6" s="9" customFormat="1" ht="22.5" customHeight="1">
      <c r="A68" s="48" t="s">
        <v>151</v>
      </c>
      <c r="B68" s="48"/>
      <c r="C68" s="48"/>
      <c r="D68" s="48"/>
      <c r="E68" s="48"/>
      <c r="F68" s="48"/>
    </row>
    <row r="69" spans="1:6" s="9" customFormat="1" ht="22.5" customHeight="1">
      <c r="A69" s="41"/>
      <c r="B69" s="41"/>
      <c r="C69" s="35" t="s">
        <v>152</v>
      </c>
      <c r="D69" s="20" t="s">
        <v>7</v>
      </c>
      <c r="E69" s="40">
        <v>50000</v>
      </c>
      <c r="F69" s="20" t="s">
        <v>6</v>
      </c>
    </row>
    <row r="70" spans="1:6" ht="22.5" customHeight="1">
      <c r="A70" s="48" t="s">
        <v>153</v>
      </c>
      <c r="B70" s="48"/>
      <c r="C70" s="48"/>
      <c r="D70" s="48"/>
      <c r="E70" s="48"/>
      <c r="F70" s="48"/>
    </row>
    <row r="71" spans="1:6" ht="21">
      <c r="A71" s="11"/>
      <c r="B71" s="20" t="s">
        <v>52</v>
      </c>
      <c r="D71" s="24"/>
      <c r="E71" s="20"/>
      <c r="F71" s="22"/>
    </row>
    <row r="72" spans="3:6" ht="21">
      <c r="C72" s="9"/>
      <c r="D72" s="9" t="s">
        <v>5</v>
      </c>
      <c r="E72" s="26">
        <f>SUM(E74)</f>
        <v>500000</v>
      </c>
      <c r="F72" s="10" t="s">
        <v>6</v>
      </c>
    </row>
    <row r="73" spans="3:6" s="9" customFormat="1" ht="21">
      <c r="C73" s="9" t="s">
        <v>20</v>
      </c>
      <c r="F73" s="10"/>
    </row>
    <row r="74" spans="4:6" s="9" customFormat="1" ht="21">
      <c r="D74" s="9" t="s">
        <v>7</v>
      </c>
      <c r="E74" s="26">
        <v>500000</v>
      </c>
      <c r="F74" s="10" t="s">
        <v>6</v>
      </c>
    </row>
    <row r="75" spans="1:6" ht="64.5" customHeight="1">
      <c r="A75" s="45" t="s">
        <v>94</v>
      </c>
      <c r="B75" s="46"/>
      <c r="C75" s="46"/>
      <c r="D75" s="46"/>
      <c r="E75" s="46"/>
      <c r="F75" s="46"/>
    </row>
    <row r="76" spans="1:6" ht="21">
      <c r="A76" s="17"/>
      <c r="B76" s="20" t="s">
        <v>40</v>
      </c>
      <c r="C76" s="20"/>
      <c r="D76" s="9" t="s">
        <v>5</v>
      </c>
      <c r="E76" s="21">
        <f>SUM(E77)</f>
        <v>100000</v>
      </c>
      <c r="F76" s="22" t="s">
        <v>6</v>
      </c>
    </row>
    <row r="77" spans="3:6" s="20" customFormat="1" ht="21">
      <c r="C77" s="35" t="s">
        <v>37</v>
      </c>
      <c r="D77" s="9" t="s">
        <v>7</v>
      </c>
      <c r="E77" s="21">
        <v>100000</v>
      </c>
      <c r="F77" s="22" t="s">
        <v>6</v>
      </c>
    </row>
    <row r="78" spans="1:6" ht="42.75" customHeight="1">
      <c r="A78" s="45" t="s">
        <v>95</v>
      </c>
      <c r="B78" s="46"/>
      <c r="C78" s="46"/>
      <c r="D78" s="46"/>
      <c r="E78" s="46"/>
      <c r="F78" s="46"/>
    </row>
    <row r="79" spans="2:6" s="11" customFormat="1" ht="21">
      <c r="B79" s="20" t="s">
        <v>21</v>
      </c>
      <c r="D79" s="20" t="s">
        <v>5</v>
      </c>
      <c r="E79" s="21">
        <f>SUM(E86+E88+E80+E84+E92+E82+E90)</f>
        <v>1850000</v>
      </c>
      <c r="F79" s="22" t="s">
        <v>6</v>
      </c>
    </row>
    <row r="80" spans="3:6" s="9" customFormat="1" ht="21">
      <c r="C80" s="9" t="s">
        <v>22</v>
      </c>
      <c r="D80" s="9" t="s">
        <v>7</v>
      </c>
      <c r="E80" s="26">
        <v>800000</v>
      </c>
      <c r="F80" s="10" t="s">
        <v>6</v>
      </c>
    </row>
    <row r="81" spans="1:6" ht="24" customHeight="1">
      <c r="A81" s="45" t="s">
        <v>96</v>
      </c>
      <c r="B81" s="46"/>
      <c r="C81" s="46"/>
      <c r="D81" s="46"/>
      <c r="E81" s="46"/>
      <c r="F81" s="46"/>
    </row>
    <row r="82" spans="3:6" s="9" customFormat="1" ht="21">
      <c r="C82" s="9" t="s">
        <v>23</v>
      </c>
      <c r="D82" s="9" t="s">
        <v>7</v>
      </c>
      <c r="E82" s="26">
        <v>10000</v>
      </c>
      <c r="F82" s="10" t="s">
        <v>6</v>
      </c>
    </row>
    <row r="83" spans="1:6" ht="21">
      <c r="A83" s="45" t="s">
        <v>97</v>
      </c>
      <c r="B83" s="46"/>
      <c r="C83" s="46"/>
      <c r="D83" s="46"/>
      <c r="E83" s="46"/>
      <c r="F83" s="46"/>
    </row>
    <row r="84" spans="3:6" s="9" customFormat="1" ht="21">
      <c r="C84" s="9" t="s">
        <v>24</v>
      </c>
      <c r="D84" s="9" t="s">
        <v>7</v>
      </c>
      <c r="E84" s="26">
        <v>80000</v>
      </c>
      <c r="F84" s="10" t="s">
        <v>6</v>
      </c>
    </row>
    <row r="85" spans="1:6" s="11" customFormat="1" ht="47.25" customHeight="1">
      <c r="A85" s="45" t="s">
        <v>98</v>
      </c>
      <c r="B85" s="46"/>
      <c r="C85" s="46"/>
      <c r="D85" s="46"/>
      <c r="E85" s="46"/>
      <c r="F85" s="46"/>
    </row>
    <row r="86" spans="3:6" s="9" customFormat="1" ht="21">
      <c r="C86" s="9" t="s">
        <v>25</v>
      </c>
      <c r="D86" s="9" t="s">
        <v>7</v>
      </c>
      <c r="E86" s="26">
        <v>80000</v>
      </c>
      <c r="F86" s="10" t="s">
        <v>6</v>
      </c>
    </row>
    <row r="87" spans="1:6" ht="21">
      <c r="A87" s="45" t="s">
        <v>99</v>
      </c>
      <c r="B87" s="46"/>
      <c r="C87" s="46"/>
      <c r="D87" s="46"/>
      <c r="E87" s="46"/>
      <c r="F87" s="46"/>
    </row>
    <row r="88" spans="3:6" s="9" customFormat="1" ht="21">
      <c r="C88" s="9" t="s">
        <v>26</v>
      </c>
      <c r="D88" s="9" t="s">
        <v>7</v>
      </c>
      <c r="E88" s="26">
        <v>450000</v>
      </c>
      <c r="F88" s="10" t="s">
        <v>6</v>
      </c>
    </row>
    <row r="89" spans="1:6" ht="21">
      <c r="A89" s="45" t="s">
        <v>100</v>
      </c>
      <c r="B89" s="46"/>
      <c r="C89" s="46"/>
      <c r="D89" s="46"/>
      <c r="E89" s="46"/>
      <c r="F89" s="46"/>
    </row>
    <row r="90" spans="1:6" s="9" customFormat="1" ht="24" customHeight="1">
      <c r="A90" s="36"/>
      <c r="B90" s="36"/>
      <c r="C90" s="36" t="s">
        <v>27</v>
      </c>
      <c r="D90" s="36" t="s">
        <v>7</v>
      </c>
      <c r="E90" s="37">
        <v>30000</v>
      </c>
      <c r="F90" s="38" t="s">
        <v>6</v>
      </c>
    </row>
    <row r="91" spans="1:6" ht="21">
      <c r="A91" s="45" t="s">
        <v>101</v>
      </c>
      <c r="B91" s="46"/>
      <c r="C91" s="46"/>
      <c r="D91" s="46"/>
      <c r="E91" s="46"/>
      <c r="F91" s="46"/>
    </row>
    <row r="92" spans="3:6" s="9" customFormat="1" ht="21">
      <c r="C92" s="9" t="s">
        <v>28</v>
      </c>
      <c r="D92" s="9" t="s">
        <v>7</v>
      </c>
      <c r="E92" s="26">
        <v>400000</v>
      </c>
      <c r="F92" s="10" t="s">
        <v>6</v>
      </c>
    </row>
    <row r="93" spans="1:6" ht="44.25" customHeight="1">
      <c r="A93" s="45" t="s">
        <v>102</v>
      </c>
      <c r="B93" s="45"/>
      <c r="C93" s="45"/>
      <c r="D93" s="45"/>
      <c r="E93" s="45"/>
      <c r="F93" s="45"/>
    </row>
    <row r="94" spans="1:6" ht="21">
      <c r="A94" s="18"/>
      <c r="B94" s="18"/>
      <c r="C94" s="18"/>
      <c r="D94" s="18"/>
      <c r="E94" s="18"/>
      <c r="F94" s="18"/>
    </row>
    <row r="95" spans="1:6" ht="21">
      <c r="A95" s="18"/>
      <c r="B95" s="18"/>
      <c r="C95" s="18"/>
      <c r="D95" s="18"/>
      <c r="E95" s="18"/>
      <c r="F95" s="18"/>
    </row>
    <row r="96" spans="1:6" ht="21">
      <c r="A96" s="18"/>
      <c r="B96" s="18"/>
      <c r="C96" s="18"/>
      <c r="D96" s="18"/>
      <c r="E96" s="18"/>
      <c r="F96" s="18"/>
    </row>
    <row r="97" spans="1:6" ht="21">
      <c r="A97" s="18"/>
      <c r="B97" s="18"/>
      <c r="C97" s="18"/>
      <c r="D97" s="18"/>
      <c r="E97" s="18"/>
      <c r="F97" s="18"/>
    </row>
    <row r="98" spans="1:6" ht="21">
      <c r="A98" s="18"/>
      <c r="B98" s="18"/>
      <c r="C98" s="18"/>
      <c r="D98" s="18"/>
      <c r="E98" s="18"/>
      <c r="F98" s="18"/>
    </row>
    <row r="99" spans="1:6" ht="21">
      <c r="A99" s="18"/>
      <c r="B99" s="18"/>
      <c r="C99" s="18"/>
      <c r="D99" s="18"/>
      <c r="E99" s="18"/>
      <c r="F99" s="18"/>
    </row>
    <row r="100" spans="1:6" ht="21">
      <c r="A100" s="18"/>
      <c r="B100" s="18"/>
      <c r="C100" s="18"/>
      <c r="D100" s="18"/>
      <c r="E100" s="18"/>
      <c r="F100" s="18"/>
    </row>
    <row r="101" spans="1:6" ht="21">
      <c r="A101" s="18"/>
      <c r="B101" s="18"/>
      <c r="C101" s="18"/>
      <c r="D101" s="18"/>
      <c r="E101" s="18"/>
      <c r="F101" s="18"/>
    </row>
    <row r="102" spans="1:6" ht="21">
      <c r="A102" s="18"/>
      <c r="B102" s="18"/>
      <c r="C102" s="18"/>
      <c r="D102" s="18"/>
      <c r="E102" s="18"/>
      <c r="F102" s="18"/>
    </row>
    <row r="103" spans="1:6" ht="21">
      <c r="A103" s="18"/>
      <c r="B103" s="18"/>
      <c r="C103" s="18"/>
      <c r="D103" s="18"/>
      <c r="E103" s="18"/>
      <c r="F103" s="18"/>
    </row>
    <row r="104" spans="1:6" ht="21">
      <c r="A104" s="18"/>
      <c r="B104" s="18"/>
      <c r="C104" s="18"/>
      <c r="D104" s="18"/>
      <c r="E104" s="18"/>
      <c r="F104" s="18"/>
    </row>
    <row r="105" spans="1:6" ht="21">
      <c r="A105" s="18"/>
      <c r="B105" s="18"/>
      <c r="C105" s="18"/>
      <c r="D105" s="18"/>
      <c r="E105" s="18"/>
      <c r="F105" s="18"/>
    </row>
    <row r="106" spans="1:6" ht="21">
      <c r="A106" s="18"/>
      <c r="B106" s="18"/>
      <c r="C106" s="18"/>
      <c r="D106" s="18"/>
      <c r="E106" s="18"/>
      <c r="F106" s="18"/>
    </row>
    <row r="107" spans="1:6" ht="21">
      <c r="A107" s="18"/>
      <c r="B107" s="18"/>
      <c r="C107" s="18"/>
      <c r="D107" s="18"/>
      <c r="E107" s="18"/>
      <c r="F107" s="18"/>
    </row>
    <row r="108" spans="1:6" ht="21">
      <c r="A108" s="18"/>
      <c r="B108" s="18"/>
      <c r="C108" s="18"/>
      <c r="D108" s="18"/>
      <c r="E108" s="18"/>
      <c r="F108" s="18"/>
    </row>
    <row r="109" spans="1:6" ht="21">
      <c r="A109" s="18"/>
      <c r="B109" s="18"/>
      <c r="C109" s="18"/>
      <c r="D109" s="18"/>
      <c r="E109" s="18"/>
      <c r="F109" s="18"/>
    </row>
    <row r="110" spans="1:6" ht="21">
      <c r="A110" s="18"/>
      <c r="B110" s="18"/>
      <c r="C110" s="18"/>
      <c r="D110" s="18"/>
      <c r="E110" s="18"/>
      <c r="F110" s="18"/>
    </row>
    <row r="111" spans="1:6" ht="21">
      <c r="A111" s="18"/>
      <c r="B111" s="18"/>
      <c r="C111" s="18"/>
      <c r="D111" s="18"/>
      <c r="E111" s="18"/>
      <c r="F111" s="18"/>
    </row>
    <row r="112" spans="1:6" ht="21">
      <c r="A112" s="18"/>
      <c r="B112" s="18"/>
      <c r="C112" s="18"/>
      <c r="D112" s="18"/>
      <c r="E112" s="18"/>
      <c r="F112" s="18"/>
    </row>
    <row r="113" spans="1:6" ht="21">
      <c r="A113" s="18"/>
      <c r="B113" s="18"/>
      <c r="C113" s="18"/>
      <c r="D113" s="18"/>
      <c r="E113" s="18"/>
      <c r="F113" s="18"/>
    </row>
    <row r="114" spans="1:6" ht="21">
      <c r="A114" s="18"/>
      <c r="B114" s="18"/>
      <c r="C114" s="18"/>
      <c r="D114" s="18"/>
      <c r="E114" s="18"/>
      <c r="F114" s="18"/>
    </row>
    <row r="115" spans="1:6" ht="21">
      <c r="A115" s="18"/>
      <c r="B115" s="18"/>
      <c r="C115" s="18"/>
      <c r="D115" s="18"/>
      <c r="E115" s="18"/>
      <c r="F115" s="18"/>
    </row>
    <row r="116" spans="1:6" ht="21">
      <c r="A116" s="18"/>
      <c r="B116" s="18"/>
      <c r="C116" s="18"/>
      <c r="D116" s="18"/>
      <c r="E116" s="18"/>
      <c r="F116" s="18"/>
    </row>
    <row r="117" spans="2:6" ht="21">
      <c r="B117" s="9" t="s">
        <v>38</v>
      </c>
      <c r="C117" s="9"/>
      <c r="D117" s="20" t="s">
        <v>5</v>
      </c>
      <c r="E117" s="26">
        <f>SUM(E118)</f>
        <v>336600</v>
      </c>
      <c r="F117" s="10" t="s">
        <v>6</v>
      </c>
    </row>
    <row r="118" spans="1:6" s="4" customFormat="1" ht="23.25">
      <c r="A118" s="6"/>
      <c r="B118" s="54" t="s">
        <v>29</v>
      </c>
      <c r="C118" s="54"/>
      <c r="D118" s="20" t="s">
        <v>5</v>
      </c>
      <c r="E118" s="26">
        <f>SUM(E119+E201+E214+E230)</f>
        <v>336600</v>
      </c>
      <c r="F118" s="10" t="s">
        <v>6</v>
      </c>
    </row>
    <row r="119" spans="1:7" ht="27" customHeight="1">
      <c r="A119" s="19"/>
      <c r="B119" s="19"/>
      <c r="C119" s="27" t="s">
        <v>43</v>
      </c>
      <c r="D119" s="9" t="s">
        <v>5</v>
      </c>
      <c r="E119" s="28">
        <f>SUM(E120+E145+E173)</f>
        <v>75800</v>
      </c>
      <c r="F119" s="10" t="s">
        <v>6</v>
      </c>
      <c r="G119" s="10" t="s">
        <v>6</v>
      </c>
    </row>
    <row r="120" spans="1:6" s="9" customFormat="1" ht="23.25" customHeight="1">
      <c r="A120" s="39"/>
      <c r="B120" s="39"/>
      <c r="C120" s="39" t="s">
        <v>53</v>
      </c>
      <c r="D120" s="20" t="s">
        <v>7</v>
      </c>
      <c r="E120" s="40">
        <v>44000</v>
      </c>
      <c r="F120" s="22" t="s">
        <v>6</v>
      </c>
    </row>
    <row r="121" spans="1:6" s="9" customFormat="1" ht="23.25" customHeight="1">
      <c r="A121" s="39"/>
      <c r="B121" s="39"/>
      <c r="C121" s="39" t="s">
        <v>55</v>
      </c>
      <c r="E121" s="28"/>
      <c r="F121" s="10"/>
    </row>
    <row r="122" spans="1:6" ht="45.75" customHeight="1">
      <c r="A122" s="45" t="s">
        <v>56</v>
      </c>
      <c r="B122" s="45"/>
      <c r="C122" s="45"/>
      <c r="D122" s="45"/>
      <c r="E122" s="45"/>
      <c r="F122" s="45"/>
    </row>
    <row r="123" spans="1:6" ht="25.5" customHeight="1">
      <c r="A123" s="17"/>
      <c r="B123" s="17"/>
      <c r="C123" s="48" t="s">
        <v>107</v>
      </c>
      <c r="D123" s="48"/>
      <c r="E123" s="48"/>
      <c r="F123" s="48"/>
    </row>
    <row r="124" spans="1:6" ht="25.5" customHeight="1">
      <c r="A124" s="17"/>
      <c r="B124" s="17"/>
      <c r="C124" s="48" t="s">
        <v>106</v>
      </c>
      <c r="D124" s="48"/>
      <c r="E124" s="48"/>
      <c r="F124" s="48"/>
    </row>
    <row r="125" spans="1:6" ht="25.5" customHeight="1">
      <c r="A125" s="17"/>
      <c r="B125" s="17"/>
      <c r="C125" s="48" t="s">
        <v>108</v>
      </c>
      <c r="D125" s="48"/>
      <c r="E125" s="48"/>
      <c r="F125" s="48"/>
    </row>
    <row r="126" spans="1:6" ht="21">
      <c r="A126" s="17"/>
      <c r="B126" s="17"/>
      <c r="C126" s="53" t="s">
        <v>109</v>
      </c>
      <c r="D126" s="53"/>
      <c r="E126" s="53"/>
      <c r="F126" s="53"/>
    </row>
    <row r="127" spans="1:6" ht="42.75" customHeight="1">
      <c r="A127" s="17"/>
      <c r="B127" s="17"/>
      <c r="C127" s="48" t="s">
        <v>110</v>
      </c>
      <c r="D127" s="48"/>
      <c r="E127" s="48"/>
      <c r="F127" s="48"/>
    </row>
    <row r="128" spans="1:6" ht="25.5" customHeight="1">
      <c r="A128" s="17"/>
      <c r="B128" s="17"/>
      <c r="C128" s="48" t="s">
        <v>111</v>
      </c>
      <c r="D128" s="48"/>
      <c r="E128" s="48"/>
      <c r="F128" s="48"/>
    </row>
    <row r="129" spans="1:6" ht="46.5" customHeight="1">
      <c r="A129" s="17"/>
      <c r="B129" s="17"/>
      <c r="C129" s="48" t="s">
        <v>112</v>
      </c>
      <c r="D129" s="48"/>
      <c r="E129" s="48"/>
      <c r="F129" s="48"/>
    </row>
    <row r="130" spans="1:6" ht="25.5" customHeight="1">
      <c r="A130" s="17"/>
      <c r="B130" s="17"/>
      <c r="C130" s="48" t="s">
        <v>130</v>
      </c>
      <c r="D130" s="48"/>
      <c r="E130" s="48"/>
      <c r="F130" s="48"/>
    </row>
    <row r="131" spans="1:6" ht="25.5" customHeight="1">
      <c r="A131" s="17"/>
      <c r="B131" s="17"/>
      <c r="C131" s="48" t="s">
        <v>60</v>
      </c>
      <c r="D131" s="48"/>
      <c r="E131" s="48"/>
      <c r="F131" s="48"/>
    </row>
    <row r="132" spans="1:6" ht="29.25" customHeight="1">
      <c r="A132" s="17"/>
      <c r="B132" s="17"/>
      <c r="C132" s="48" t="s">
        <v>113</v>
      </c>
      <c r="D132" s="48"/>
      <c r="E132" s="48"/>
      <c r="F132" s="48"/>
    </row>
    <row r="133" spans="1:6" ht="25.5" customHeight="1">
      <c r="A133" s="17"/>
      <c r="B133" s="17"/>
      <c r="C133" s="48" t="s">
        <v>61</v>
      </c>
      <c r="D133" s="48"/>
      <c r="E133" s="48"/>
      <c r="F133" s="48"/>
    </row>
    <row r="134" spans="1:6" ht="45.75" customHeight="1">
      <c r="A134" s="48" t="s">
        <v>58</v>
      </c>
      <c r="B134" s="48"/>
      <c r="C134" s="48"/>
      <c r="D134" s="48"/>
      <c r="E134" s="48"/>
      <c r="F134" s="48"/>
    </row>
    <row r="135" spans="1:6" ht="22.5" customHeight="1">
      <c r="A135" s="48" t="s">
        <v>57</v>
      </c>
      <c r="B135" s="48"/>
      <c r="C135" s="48"/>
      <c r="D135" s="48"/>
      <c r="E135" s="48"/>
      <c r="F135" s="48"/>
    </row>
    <row r="136" spans="1:6" ht="39" customHeight="1">
      <c r="A136" s="45" t="s">
        <v>136</v>
      </c>
      <c r="B136" s="45"/>
      <c r="C136" s="45"/>
      <c r="D136" s="45"/>
      <c r="E136" s="45"/>
      <c r="F136" s="45"/>
    </row>
    <row r="137" spans="1:6" ht="21">
      <c r="A137" s="17"/>
      <c r="B137" s="17"/>
      <c r="C137" s="17"/>
      <c r="D137" s="17"/>
      <c r="E137" s="17"/>
      <c r="F137" s="17"/>
    </row>
    <row r="138" spans="1:6" ht="21">
      <c r="A138" s="17"/>
      <c r="B138" s="17"/>
      <c r="C138" s="17"/>
      <c r="D138" s="17"/>
      <c r="E138" s="17"/>
      <c r="F138" s="17"/>
    </row>
    <row r="139" spans="1:6" ht="21">
      <c r="A139" s="17"/>
      <c r="B139" s="17"/>
      <c r="C139" s="17"/>
      <c r="D139" s="17"/>
      <c r="E139" s="17"/>
      <c r="F139" s="17"/>
    </row>
    <row r="140" spans="1:6" ht="21">
      <c r="A140" s="17"/>
      <c r="B140" s="17"/>
      <c r="C140" s="17"/>
      <c r="D140" s="17"/>
      <c r="E140" s="17"/>
      <c r="F140" s="17"/>
    </row>
    <row r="141" spans="1:6" ht="21">
      <c r="A141" s="17"/>
      <c r="B141" s="17"/>
      <c r="C141" s="17"/>
      <c r="D141" s="17"/>
      <c r="E141" s="17"/>
      <c r="F141" s="17"/>
    </row>
    <row r="142" spans="1:6" ht="21">
      <c r="A142" s="17"/>
      <c r="B142" s="17"/>
      <c r="C142" s="17"/>
      <c r="D142" s="17"/>
      <c r="E142" s="17"/>
      <c r="F142" s="17"/>
    </row>
    <row r="143" spans="1:6" ht="21">
      <c r="A143" s="17"/>
      <c r="B143" s="17"/>
      <c r="C143" s="17"/>
      <c r="D143" s="17"/>
      <c r="E143" s="17"/>
      <c r="F143" s="17"/>
    </row>
    <row r="144" spans="1:6" ht="21">
      <c r="A144" s="17"/>
      <c r="B144" s="17"/>
      <c r="C144" s="17"/>
      <c r="D144" s="17"/>
      <c r="E144" s="17"/>
      <c r="F144" s="17"/>
    </row>
    <row r="145" spans="1:6" s="9" customFormat="1" ht="23.25" customHeight="1">
      <c r="A145" s="39"/>
      <c r="B145" s="39"/>
      <c r="C145" s="39" t="s">
        <v>46</v>
      </c>
      <c r="D145" s="20" t="s">
        <v>7</v>
      </c>
      <c r="E145" s="40">
        <v>16000</v>
      </c>
      <c r="F145" s="22" t="s">
        <v>6</v>
      </c>
    </row>
    <row r="146" spans="1:6" s="9" customFormat="1" ht="23.25" customHeight="1">
      <c r="A146" s="39"/>
      <c r="B146" s="39"/>
      <c r="C146" s="39" t="s">
        <v>55</v>
      </c>
      <c r="E146" s="28"/>
      <c r="F146" s="10"/>
    </row>
    <row r="147" spans="1:6" ht="45.75" customHeight="1">
      <c r="A147" s="45" t="s">
        <v>59</v>
      </c>
      <c r="B147" s="45"/>
      <c r="C147" s="45"/>
      <c r="D147" s="45"/>
      <c r="E147" s="45"/>
      <c r="F147" s="45"/>
    </row>
    <row r="148" spans="1:6" ht="27.75" customHeight="1">
      <c r="A148" s="17"/>
      <c r="B148" s="17"/>
      <c r="C148" s="48" t="s">
        <v>114</v>
      </c>
      <c r="D148" s="48"/>
      <c r="E148" s="48"/>
      <c r="F148" s="48"/>
    </row>
    <row r="149" spans="1:6" ht="25.5" customHeight="1">
      <c r="A149" s="17"/>
      <c r="B149" s="17"/>
      <c r="C149" s="48" t="s">
        <v>115</v>
      </c>
      <c r="D149" s="48"/>
      <c r="E149" s="48"/>
      <c r="F149" s="48"/>
    </row>
    <row r="150" spans="1:6" ht="48.75" customHeight="1">
      <c r="A150" s="17"/>
      <c r="B150" s="17"/>
      <c r="C150" s="48" t="s">
        <v>116</v>
      </c>
      <c r="D150" s="48"/>
      <c r="E150" s="48"/>
      <c r="F150" s="48"/>
    </row>
    <row r="151" spans="1:6" ht="25.5" customHeight="1">
      <c r="A151" s="17"/>
      <c r="B151" s="17"/>
      <c r="C151" s="48" t="s">
        <v>117</v>
      </c>
      <c r="D151" s="48"/>
      <c r="E151" s="48"/>
      <c r="F151" s="48"/>
    </row>
    <row r="152" spans="1:6" ht="25.5" customHeight="1">
      <c r="A152" s="17"/>
      <c r="B152" s="17"/>
      <c r="C152" s="48" t="s">
        <v>118</v>
      </c>
      <c r="D152" s="48"/>
      <c r="E152" s="48"/>
      <c r="F152" s="48"/>
    </row>
    <row r="153" spans="1:6" ht="24" customHeight="1">
      <c r="A153" s="17"/>
      <c r="B153" s="17"/>
      <c r="C153" s="48" t="s">
        <v>119</v>
      </c>
      <c r="D153" s="48"/>
      <c r="E153" s="48"/>
      <c r="F153" s="48"/>
    </row>
    <row r="154" spans="1:6" ht="25.5" customHeight="1">
      <c r="A154" s="17"/>
      <c r="B154" s="17"/>
      <c r="C154" s="48" t="s">
        <v>62</v>
      </c>
      <c r="D154" s="48"/>
      <c r="E154" s="48"/>
      <c r="F154" s="48"/>
    </row>
    <row r="155" spans="1:6" ht="45.75" customHeight="1">
      <c r="A155" s="48" t="s">
        <v>58</v>
      </c>
      <c r="B155" s="48"/>
      <c r="C155" s="48"/>
      <c r="D155" s="48"/>
      <c r="E155" s="48"/>
      <c r="F155" s="48"/>
    </row>
    <row r="156" spans="1:6" ht="22.5" customHeight="1">
      <c r="A156" s="48" t="s">
        <v>57</v>
      </c>
      <c r="B156" s="48"/>
      <c r="C156" s="48"/>
      <c r="D156" s="48"/>
      <c r="E156" s="48"/>
      <c r="F156" s="48"/>
    </row>
    <row r="157" spans="1:6" ht="40.5" customHeight="1">
      <c r="A157" s="45" t="s">
        <v>131</v>
      </c>
      <c r="B157" s="45"/>
      <c r="C157" s="45"/>
      <c r="D157" s="45"/>
      <c r="E157" s="45"/>
      <c r="F157" s="45"/>
    </row>
    <row r="158" spans="1:6" ht="21">
      <c r="A158" s="17"/>
      <c r="B158" s="17"/>
      <c r="C158" s="17"/>
      <c r="D158" s="17"/>
      <c r="E158" s="17"/>
      <c r="F158" s="17"/>
    </row>
    <row r="159" spans="1:6" ht="21">
      <c r="A159" s="17"/>
      <c r="B159" s="17"/>
      <c r="C159" s="17"/>
      <c r="D159" s="17"/>
      <c r="E159" s="17"/>
      <c r="F159" s="17"/>
    </row>
    <row r="160" spans="1:6" ht="21">
      <c r="A160" s="17"/>
      <c r="B160" s="17"/>
      <c r="C160" s="17"/>
      <c r="D160" s="17"/>
      <c r="E160" s="17"/>
      <c r="F160" s="17"/>
    </row>
    <row r="161" spans="1:6" ht="21">
      <c r="A161" s="17"/>
      <c r="B161" s="17"/>
      <c r="C161" s="17"/>
      <c r="D161" s="17"/>
      <c r="E161" s="17"/>
      <c r="F161" s="17"/>
    </row>
    <row r="162" spans="1:6" ht="21">
      <c r="A162" s="17"/>
      <c r="B162" s="17"/>
      <c r="C162" s="17"/>
      <c r="D162" s="17"/>
      <c r="E162" s="17"/>
      <c r="F162" s="17"/>
    </row>
    <row r="163" spans="1:6" ht="21">
      <c r="A163" s="17"/>
      <c r="B163" s="17"/>
      <c r="C163" s="17"/>
      <c r="D163" s="17"/>
      <c r="E163" s="17"/>
      <c r="F163" s="17"/>
    </row>
    <row r="164" spans="1:6" ht="21">
      <c r="A164" s="17"/>
      <c r="B164" s="17"/>
      <c r="C164" s="17"/>
      <c r="D164" s="17"/>
      <c r="E164" s="17"/>
      <c r="F164" s="17"/>
    </row>
    <row r="165" spans="1:6" ht="21">
      <c r="A165" s="17"/>
      <c r="B165" s="17"/>
      <c r="C165" s="17"/>
      <c r="D165" s="17"/>
      <c r="E165" s="17"/>
      <c r="F165" s="17"/>
    </row>
    <row r="166" spans="1:6" ht="21">
      <c r="A166" s="17"/>
      <c r="B166" s="17"/>
      <c r="C166" s="17"/>
      <c r="D166" s="17"/>
      <c r="E166" s="17"/>
      <c r="F166" s="17"/>
    </row>
    <row r="167" spans="1:6" ht="21">
      <c r="A167" s="17"/>
      <c r="B167" s="17"/>
      <c r="C167" s="17"/>
      <c r="D167" s="17"/>
      <c r="E167" s="17"/>
      <c r="F167" s="17"/>
    </row>
    <row r="168" spans="1:6" ht="21">
      <c r="A168" s="17"/>
      <c r="B168" s="17"/>
      <c r="C168" s="17"/>
      <c r="D168" s="17"/>
      <c r="E168" s="17"/>
      <c r="F168" s="17"/>
    </row>
    <row r="169" spans="1:6" ht="21">
      <c r="A169" s="17"/>
      <c r="B169" s="17"/>
      <c r="C169" s="17"/>
      <c r="D169" s="17"/>
      <c r="E169" s="17"/>
      <c r="F169" s="17"/>
    </row>
    <row r="170" spans="1:6" ht="21">
      <c r="A170" s="17"/>
      <c r="B170" s="17"/>
      <c r="C170" s="17"/>
      <c r="D170" s="17"/>
      <c r="E170" s="17"/>
      <c r="F170" s="17"/>
    </row>
    <row r="171" spans="1:6" ht="21">
      <c r="A171" s="17"/>
      <c r="B171" s="17"/>
      <c r="C171" s="17"/>
      <c r="D171" s="17"/>
      <c r="E171" s="17"/>
      <c r="F171" s="17"/>
    </row>
    <row r="172" spans="1:6" ht="21">
      <c r="A172" s="17"/>
      <c r="B172" s="17"/>
      <c r="C172" s="17"/>
      <c r="D172" s="17"/>
      <c r="E172" s="17"/>
      <c r="F172" s="17"/>
    </row>
    <row r="173" spans="1:6" s="9" customFormat="1" ht="47.25" customHeight="1">
      <c r="A173" s="39"/>
      <c r="B173" s="39"/>
      <c r="C173" s="39" t="s">
        <v>63</v>
      </c>
      <c r="D173" s="20" t="s">
        <v>7</v>
      </c>
      <c r="E173" s="40">
        <v>15800</v>
      </c>
      <c r="F173" s="22" t="s">
        <v>6</v>
      </c>
    </row>
    <row r="174" spans="1:6" ht="45.75" customHeight="1">
      <c r="A174" s="45" t="s">
        <v>64</v>
      </c>
      <c r="B174" s="45"/>
      <c r="C174" s="45"/>
      <c r="D174" s="45"/>
      <c r="E174" s="45"/>
      <c r="F174" s="45"/>
    </row>
    <row r="175" spans="1:6" ht="27.75" customHeight="1">
      <c r="A175" s="17"/>
      <c r="B175" s="17"/>
      <c r="C175" s="48" t="s">
        <v>65</v>
      </c>
      <c r="D175" s="48"/>
      <c r="E175" s="48"/>
      <c r="F175" s="48"/>
    </row>
    <row r="176" spans="1:6" ht="25.5" customHeight="1">
      <c r="A176" s="17"/>
      <c r="B176" s="17"/>
      <c r="C176" s="48" t="s">
        <v>120</v>
      </c>
      <c r="D176" s="48"/>
      <c r="E176" s="48"/>
      <c r="F176" s="48"/>
    </row>
    <row r="177" spans="1:6" ht="26.25" customHeight="1">
      <c r="A177" s="17"/>
      <c r="B177" s="17"/>
      <c r="C177" s="48" t="s">
        <v>66</v>
      </c>
      <c r="D177" s="48"/>
      <c r="E177" s="48"/>
      <c r="F177" s="48"/>
    </row>
    <row r="178" spans="1:6" ht="25.5" customHeight="1">
      <c r="A178" s="17"/>
      <c r="B178" s="17"/>
      <c r="C178" s="48" t="s">
        <v>121</v>
      </c>
      <c r="D178" s="48"/>
      <c r="E178" s="48"/>
      <c r="F178" s="48"/>
    </row>
    <row r="179" spans="1:6" ht="25.5" customHeight="1">
      <c r="A179" s="17"/>
      <c r="B179" s="17"/>
      <c r="C179" s="48" t="s">
        <v>122</v>
      </c>
      <c r="D179" s="48"/>
      <c r="E179" s="48"/>
      <c r="F179" s="48"/>
    </row>
    <row r="180" spans="1:6" ht="42.75" customHeight="1">
      <c r="A180" s="17"/>
      <c r="B180" s="17"/>
      <c r="C180" s="48" t="s">
        <v>129</v>
      </c>
      <c r="D180" s="48"/>
      <c r="E180" s="48"/>
      <c r="F180" s="48"/>
    </row>
    <row r="181" spans="1:6" ht="25.5" customHeight="1">
      <c r="A181" s="17"/>
      <c r="B181" s="17"/>
      <c r="C181" s="48" t="s">
        <v>67</v>
      </c>
      <c r="D181" s="48"/>
      <c r="E181" s="48"/>
      <c r="F181" s="48"/>
    </row>
    <row r="182" spans="1:6" ht="28.5" customHeight="1">
      <c r="A182" s="17"/>
      <c r="B182" s="17"/>
      <c r="C182" s="48" t="s">
        <v>68</v>
      </c>
      <c r="D182" s="48"/>
      <c r="E182" s="48"/>
      <c r="F182" s="48"/>
    </row>
    <row r="183" spans="1:6" ht="25.5" customHeight="1">
      <c r="A183" s="17"/>
      <c r="B183" s="17"/>
      <c r="C183" s="48" t="s">
        <v>123</v>
      </c>
      <c r="D183" s="48"/>
      <c r="E183" s="48"/>
      <c r="F183" s="48"/>
    </row>
    <row r="184" spans="1:6" ht="45.75" customHeight="1">
      <c r="A184" s="48" t="s">
        <v>58</v>
      </c>
      <c r="B184" s="48"/>
      <c r="C184" s="48"/>
      <c r="D184" s="48"/>
      <c r="E184" s="48"/>
      <c r="F184" s="48"/>
    </row>
    <row r="185" spans="1:6" ht="22.5" customHeight="1">
      <c r="A185" s="48" t="s">
        <v>57</v>
      </c>
      <c r="B185" s="48"/>
      <c r="C185" s="48"/>
      <c r="D185" s="48"/>
      <c r="E185" s="48"/>
      <c r="F185" s="48"/>
    </row>
    <row r="186" spans="1:6" ht="44.25" customHeight="1">
      <c r="A186" s="45" t="s">
        <v>132</v>
      </c>
      <c r="B186" s="45"/>
      <c r="C186" s="45"/>
      <c r="D186" s="45"/>
      <c r="E186" s="45"/>
      <c r="F186" s="45"/>
    </row>
    <row r="187" spans="1:6" ht="21">
      <c r="A187" s="17"/>
      <c r="B187" s="17"/>
      <c r="C187" s="17"/>
      <c r="D187" s="17"/>
      <c r="E187" s="17"/>
      <c r="F187" s="17"/>
    </row>
    <row r="188" spans="1:6" ht="21">
      <c r="A188" s="17"/>
      <c r="B188" s="17"/>
      <c r="C188" s="17"/>
      <c r="D188" s="17"/>
      <c r="E188" s="17"/>
      <c r="F188" s="17"/>
    </row>
    <row r="189" spans="1:6" ht="21">
      <c r="A189" s="17"/>
      <c r="B189" s="17"/>
      <c r="C189" s="17"/>
      <c r="D189" s="17"/>
      <c r="E189" s="17"/>
      <c r="F189" s="17"/>
    </row>
    <row r="190" spans="1:6" ht="21">
      <c r="A190" s="17"/>
      <c r="B190" s="17"/>
      <c r="C190" s="17"/>
      <c r="D190" s="17"/>
      <c r="E190" s="17"/>
      <c r="F190" s="17"/>
    </row>
    <row r="191" spans="1:6" ht="21">
      <c r="A191" s="17"/>
      <c r="B191" s="17"/>
      <c r="C191" s="17"/>
      <c r="D191" s="17"/>
      <c r="E191" s="17"/>
      <c r="F191" s="17"/>
    </row>
    <row r="192" spans="1:6" ht="21">
      <c r="A192" s="17"/>
      <c r="B192" s="17"/>
      <c r="C192" s="17"/>
      <c r="D192" s="17"/>
      <c r="E192" s="17"/>
      <c r="F192" s="17"/>
    </row>
    <row r="193" spans="1:6" ht="21">
      <c r="A193" s="17"/>
      <c r="B193" s="17"/>
      <c r="C193" s="17"/>
      <c r="D193" s="17"/>
      <c r="E193" s="17"/>
      <c r="F193" s="17"/>
    </row>
    <row r="194" spans="1:6" ht="21">
      <c r="A194" s="17"/>
      <c r="B194" s="17"/>
      <c r="C194" s="17"/>
      <c r="D194" s="17"/>
      <c r="E194" s="17"/>
      <c r="F194" s="17"/>
    </row>
    <row r="195" spans="1:6" ht="21">
      <c r="A195" s="17"/>
      <c r="B195" s="17"/>
      <c r="C195" s="17"/>
      <c r="D195" s="17"/>
      <c r="E195" s="17"/>
      <c r="F195" s="17"/>
    </row>
    <row r="196" spans="1:6" ht="21">
      <c r="A196" s="17"/>
      <c r="B196" s="17"/>
      <c r="C196" s="17"/>
      <c r="D196" s="17"/>
      <c r="E196" s="17"/>
      <c r="F196" s="17"/>
    </row>
    <row r="197" spans="1:6" ht="21">
      <c r="A197" s="17"/>
      <c r="B197" s="17"/>
      <c r="C197" s="17"/>
      <c r="D197" s="17"/>
      <c r="E197" s="17"/>
      <c r="F197" s="17"/>
    </row>
    <row r="198" spans="1:6" ht="21">
      <c r="A198" s="17"/>
      <c r="B198" s="17"/>
      <c r="C198" s="17"/>
      <c r="D198" s="17"/>
      <c r="E198" s="17"/>
      <c r="F198" s="17"/>
    </row>
    <row r="199" spans="1:6" ht="21">
      <c r="A199" s="17"/>
      <c r="B199" s="17"/>
      <c r="C199" s="17"/>
      <c r="D199" s="17"/>
      <c r="E199" s="17"/>
      <c r="F199" s="17"/>
    </row>
    <row r="200" spans="1:6" ht="21">
      <c r="A200" s="17"/>
      <c r="B200" s="17"/>
      <c r="C200" s="17"/>
      <c r="D200" s="17"/>
      <c r="E200" s="17"/>
      <c r="F200" s="17"/>
    </row>
    <row r="201" spans="1:7" ht="27" customHeight="1">
      <c r="A201" s="19"/>
      <c r="B201" s="19"/>
      <c r="C201" s="27" t="s">
        <v>69</v>
      </c>
      <c r="D201" s="9" t="s">
        <v>5</v>
      </c>
      <c r="E201" s="28">
        <f>SUM(E202)</f>
        <v>20000</v>
      </c>
      <c r="F201" s="10" t="s">
        <v>6</v>
      </c>
      <c r="G201" s="10" t="s">
        <v>6</v>
      </c>
    </row>
    <row r="202" spans="1:6" s="9" customFormat="1" ht="23.25" customHeight="1">
      <c r="A202" s="39"/>
      <c r="B202" s="39"/>
      <c r="C202" s="39" t="s">
        <v>70</v>
      </c>
      <c r="D202" s="20" t="s">
        <v>7</v>
      </c>
      <c r="E202" s="40">
        <v>20000</v>
      </c>
      <c r="F202" s="22" t="s">
        <v>6</v>
      </c>
    </row>
    <row r="203" spans="1:6" ht="40.5" customHeight="1">
      <c r="A203" s="45" t="s">
        <v>71</v>
      </c>
      <c r="B203" s="45"/>
      <c r="C203" s="45"/>
      <c r="D203" s="45"/>
      <c r="E203" s="45"/>
      <c r="F203" s="45"/>
    </row>
    <row r="204" spans="1:6" ht="21">
      <c r="A204" s="17"/>
      <c r="B204" s="17"/>
      <c r="C204" s="48" t="s">
        <v>72</v>
      </c>
      <c r="D204" s="48"/>
      <c r="E204" s="48"/>
      <c r="F204" s="48"/>
    </row>
    <row r="205" spans="1:6" ht="21">
      <c r="A205" s="17"/>
      <c r="B205" s="17"/>
      <c r="C205" s="48" t="s">
        <v>73</v>
      </c>
      <c r="D205" s="48"/>
      <c r="E205" s="48"/>
      <c r="F205" s="48"/>
    </row>
    <row r="206" spans="1:6" ht="21">
      <c r="A206" s="17"/>
      <c r="B206" s="17"/>
      <c r="C206" s="48" t="s">
        <v>74</v>
      </c>
      <c r="D206" s="48"/>
      <c r="E206" s="48"/>
      <c r="F206" s="48"/>
    </row>
    <row r="207" spans="1:6" ht="21">
      <c r="A207" s="17"/>
      <c r="B207" s="17"/>
      <c r="C207" s="48" t="s">
        <v>75</v>
      </c>
      <c r="D207" s="48"/>
      <c r="E207" s="48"/>
      <c r="F207" s="48"/>
    </row>
    <row r="208" spans="1:6" ht="21">
      <c r="A208" s="17"/>
      <c r="B208" s="17"/>
      <c r="C208" s="48" t="s">
        <v>76</v>
      </c>
      <c r="D208" s="48"/>
      <c r="E208" s="48"/>
      <c r="F208" s="48"/>
    </row>
    <row r="209" spans="1:6" ht="21">
      <c r="A209" s="17"/>
      <c r="B209" s="17"/>
      <c r="C209" s="48" t="s">
        <v>77</v>
      </c>
      <c r="D209" s="48"/>
      <c r="E209" s="48"/>
      <c r="F209" s="48"/>
    </row>
    <row r="210" spans="1:6" ht="21">
      <c r="A210" s="17"/>
      <c r="B210" s="17"/>
      <c r="C210" s="48" t="s">
        <v>78</v>
      </c>
      <c r="D210" s="48"/>
      <c r="E210" s="48"/>
      <c r="F210" s="48"/>
    </row>
    <row r="211" spans="1:6" ht="45.75" customHeight="1">
      <c r="A211" s="48" t="s">
        <v>79</v>
      </c>
      <c r="B211" s="48"/>
      <c r="C211" s="48"/>
      <c r="D211" s="48"/>
      <c r="E211" s="48"/>
      <c r="F211" s="48"/>
    </row>
    <row r="212" spans="1:6" ht="22.5" customHeight="1">
      <c r="A212" s="48" t="s">
        <v>57</v>
      </c>
      <c r="B212" s="48"/>
      <c r="C212" s="48"/>
      <c r="D212" s="48"/>
      <c r="E212" s="48"/>
      <c r="F212" s="48"/>
    </row>
    <row r="213" spans="1:6" ht="41.25" customHeight="1">
      <c r="A213" s="45" t="s">
        <v>133</v>
      </c>
      <c r="B213" s="45"/>
      <c r="C213" s="45"/>
      <c r="D213" s="45"/>
      <c r="E213" s="45"/>
      <c r="F213" s="45"/>
    </row>
    <row r="214" spans="1:7" ht="27" customHeight="1">
      <c r="A214" s="19"/>
      <c r="B214" s="19"/>
      <c r="C214" s="27" t="s">
        <v>80</v>
      </c>
      <c r="D214" s="9" t="s">
        <v>5</v>
      </c>
      <c r="E214" s="28">
        <f>SUM(E215+E235+E249)</f>
        <v>40800</v>
      </c>
      <c r="F214" s="10" t="s">
        <v>6</v>
      </c>
      <c r="G214" s="10" t="s">
        <v>6</v>
      </c>
    </row>
    <row r="215" spans="1:6" s="9" customFormat="1" ht="23.25" customHeight="1">
      <c r="A215" s="39"/>
      <c r="B215" s="39"/>
      <c r="C215" s="39" t="s">
        <v>81</v>
      </c>
      <c r="D215" s="20" t="s">
        <v>7</v>
      </c>
      <c r="E215" s="40">
        <v>40800</v>
      </c>
      <c r="F215" s="22" t="s">
        <v>6</v>
      </c>
    </row>
    <row r="216" spans="1:6" ht="33" customHeight="1">
      <c r="A216" s="45" t="s">
        <v>82</v>
      </c>
      <c r="B216" s="45"/>
      <c r="C216" s="45"/>
      <c r="D216" s="45"/>
      <c r="E216" s="45"/>
      <c r="F216" s="45"/>
    </row>
    <row r="217" spans="1:6" ht="25.5" customHeight="1">
      <c r="A217" s="17"/>
      <c r="B217" s="17"/>
      <c r="C217" s="48" t="s">
        <v>83</v>
      </c>
      <c r="D217" s="48"/>
      <c r="E217" s="48"/>
      <c r="F217" s="48"/>
    </row>
    <row r="218" spans="1:6" ht="42.75" customHeight="1">
      <c r="A218" s="17"/>
      <c r="B218" s="17"/>
      <c r="C218" s="48" t="s">
        <v>84</v>
      </c>
      <c r="D218" s="48"/>
      <c r="E218" s="48"/>
      <c r="F218" s="48"/>
    </row>
    <row r="219" spans="1:6" ht="21">
      <c r="A219" s="17"/>
      <c r="B219" s="17"/>
      <c r="C219" s="48" t="s">
        <v>85</v>
      </c>
      <c r="D219" s="48"/>
      <c r="E219" s="48"/>
      <c r="F219" s="48"/>
    </row>
    <row r="220" spans="1:6" ht="21">
      <c r="A220" s="17"/>
      <c r="B220" s="17"/>
      <c r="C220" s="48" t="s">
        <v>125</v>
      </c>
      <c r="D220" s="48"/>
      <c r="E220" s="48"/>
      <c r="F220" s="48"/>
    </row>
    <row r="221" spans="1:6" ht="21">
      <c r="A221" s="17"/>
      <c r="B221" s="17"/>
      <c r="C221" s="48" t="s">
        <v>61</v>
      </c>
      <c r="D221" s="48"/>
      <c r="E221" s="48"/>
      <c r="F221" s="48"/>
    </row>
    <row r="222" spans="1:6" ht="21">
      <c r="A222" s="48" t="s">
        <v>124</v>
      </c>
      <c r="B222" s="48"/>
      <c r="C222" s="48"/>
      <c r="D222" s="48"/>
      <c r="E222" s="48"/>
      <c r="F222" s="48"/>
    </row>
    <row r="223" spans="1:6" ht="21">
      <c r="A223" s="48" t="s">
        <v>57</v>
      </c>
      <c r="B223" s="48"/>
      <c r="C223" s="48"/>
      <c r="D223" s="48"/>
      <c r="E223" s="48"/>
      <c r="F223" s="48"/>
    </row>
    <row r="224" spans="1:6" ht="41.25" customHeight="1">
      <c r="A224" s="45" t="s">
        <v>134</v>
      </c>
      <c r="B224" s="45"/>
      <c r="C224" s="45"/>
      <c r="D224" s="45"/>
      <c r="E224" s="45"/>
      <c r="F224" s="45"/>
    </row>
    <row r="225" spans="1:6" ht="21">
      <c r="A225" s="17"/>
      <c r="B225" s="17"/>
      <c r="C225" s="17"/>
      <c r="D225" s="17"/>
      <c r="E225" s="17"/>
      <c r="F225" s="17"/>
    </row>
    <row r="226" spans="1:6" ht="21">
      <c r="A226" s="17"/>
      <c r="B226" s="17"/>
      <c r="C226" s="17"/>
      <c r="D226" s="17"/>
      <c r="E226" s="17"/>
      <c r="F226" s="17"/>
    </row>
    <row r="227" spans="1:6" ht="21">
      <c r="A227" s="17"/>
      <c r="B227" s="17"/>
      <c r="C227" s="17"/>
      <c r="D227" s="17"/>
      <c r="E227" s="17"/>
      <c r="F227" s="17"/>
    </row>
    <row r="228" spans="1:6" ht="21">
      <c r="A228" s="17"/>
      <c r="B228" s="17"/>
      <c r="C228" s="17"/>
      <c r="D228" s="17"/>
      <c r="E228" s="17"/>
      <c r="F228" s="17"/>
    </row>
    <row r="229" spans="1:6" ht="21">
      <c r="A229" s="17"/>
      <c r="B229" s="17"/>
      <c r="C229" s="17"/>
      <c r="D229" s="17"/>
      <c r="E229" s="17"/>
      <c r="F229" s="17"/>
    </row>
    <row r="230" spans="1:6" ht="21">
      <c r="A230" s="19"/>
      <c r="B230" s="27" t="s">
        <v>30</v>
      </c>
      <c r="D230" s="9" t="s">
        <v>5</v>
      </c>
      <c r="E230" s="28">
        <f>SUM(E231)</f>
        <v>200000</v>
      </c>
      <c r="F230" s="10" t="s">
        <v>6</v>
      </c>
    </row>
    <row r="231" spans="2:6" s="6" customFormat="1" ht="23.25">
      <c r="B231" s="29"/>
      <c r="C231" s="29" t="s">
        <v>31</v>
      </c>
      <c r="D231" s="9" t="s">
        <v>7</v>
      </c>
      <c r="E231" s="26">
        <v>200000</v>
      </c>
      <c r="F231" s="10" t="s">
        <v>6</v>
      </c>
    </row>
    <row r="232" spans="1:6" s="4" customFormat="1" ht="46.5" customHeight="1">
      <c r="A232" s="45" t="s">
        <v>42</v>
      </c>
      <c r="B232" s="45"/>
      <c r="C232" s="45"/>
      <c r="D232" s="45"/>
      <c r="E232" s="45"/>
      <c r="F232" s="45"/>
    </row>
    <row r="233" spans="1:6" ht="22.5" customHeight="1">
      <c r="A233" s="48" t="s">
        <v>57</v>
      </c>
      <c r="B233" s="48"/>
      <c r="C233" s="48"/>
      <c r="D233" s="48"/>
      <c r="E233" s="48"/>
      <c r="F233" s="48"/>
    </row>
    <row r="234" spans="1:6" ht="43.5" customHeight="1">
      <c r="A234" s="45" t="s">
        <v>135</v>
      </c>
      <c r="B234" s="45"/>
      <c r="C234" s="45"/>
      <c r="D234" s="45"/>
      <c r="E234" s="45"/>
      <c r="F234" s="45"/>
    </row>
  </sheetData>
  <sheetProtection/>
  <mergeCells count="106">
    <mergeCell ref="A60:F60"/>
    <mergeCell ref="C206:F206"/>
    <mergeCell ref="C130:F130"/>
    <mergeCell ref="C131:F131"/>
    <mergeCell ref="C148:F148"/>
    <mergeCell ref="C151:F151"/>
    <mergeCell ref="A62:F62"/>
    <mergeCell ref="C129:F129"/>
    <mergeCell ref="A64:F64"/>
    <mergeCell ref="A66:F66"/>
    <mergeCell ref="A68:F68"/>
    <mergeCell ref="A70:F70"/>
    <mergeCell ref="B118:C118"/>
    <mergeCell ref="A233:F233"/>
    <mergeCell ref="A83:F83"/>
    <mergeCell ref="A85:F85"/>
    <mergeCell ref="A87:F87"/>
    <mergeCell ref="A89:F89"/>
    <mergeCell ref="C125:F125"/>
    <mergeCell ref="A234:F234"/>
    <mergeCell ref="A232:F232"/>
    <mergeCell ref="A122:F122"/>
    <mergeCell ref="C123:F123"/>
    <mergeCell ref="C124:F124"/>
    <mergeCell ref="C204:F204"/>
    <mergeCell ref="C178:F178"/>
    <mergeCell ref="C128:F128"/>
    <mergeCell ref="C126:F126"/>
    <mergeCell ref="C127:F127"/>
    <mergeCell ref="A7:F7"/>
    <mergeCell ref="A10:F10"/>
    <mergeCell ref="C19:F19"/>
    <mergeCell ref="C20:F20"/>
    <mergeCell ref="C21:F21"/>
    <mergeCell ref="A44:F44"/>
    <mergeCell ref="A33:F33"/>
    <mergeCell ref="C28:F28"/>
    <mergeCell ref="A18:F18"/>
    <mergeCell ref="A25:F25"/>
    <mergeCell ref="A58:F58"/>
    <mergeCell ref="A11:C11"/>
    <mergeCell ref="A75:F75"/>
    <mergeCell ref="A78:F78"/>
    <mergeCell ref="A81:F81"/>
    <mergeCell ref="A1:F1"/>
    <mergeCell ref="A2:F2"/>
    <mergeCell ref="A3:F3"/>
    <mergeCell ref="A4:F4"/>
    <mergeCell ref="A6:F6"/>
    <mergeCell ref="C132:F132"/>
    <mergeCell ref="A136:F136"/>
    <mergeCell ref="A147:F147"/>
    <mergeCell ref="C149:F149"/>
    <mergeCell ref="A155:F155"/>
    <mergeCell ref="A9:F9"/>
    <mergeCell ref="A91:F91"/>
    <mergeCell ref="A93:F93"/>
    <mergeCell ref="A39:F39"/>
    <mergeCell ref="A51:F51"/>
    <mergeCell ref="A156:F156"/>
    <mergeCell ref="C180:F180"/>
    <mergeCell ref="C179:F179"/>
    <mergeCell ref="C150:F150"/>
    <mergeCell ref="C153:F153"/>
    <mergeCell ref="C182:F182"/>
    <mergeCell ref="C152:F152"/>
    <mergeCell ref="C177:F177"/>
    <mergeCell ref="A157:F157"/>
    <mergeCell ref="A174:F174"/>
    <mergeCell ref="C175:F175"/>
    <mergeCell ref="C176:F176"/>
    <mergeCell ref="C181:F181"/>
    <mergeCell ref="C221:F221"/>
    <mergeCell ref="A222:F222"/>
    <mergeCell ref="C217:F217"/>
    <mergeCell ref="C219:F219"/>
    <mergeCell ref="A223:F223"/>
    <mergeCell ref="C183:F183"/>
    <mergeCell ref="A211:F211"/>
    <mergeCell ref="A203:F203"/>
    <mergeCell ref="A186:F186"/>
    <mergeCell ref="A185:F185"/>
    <mergeCell ref="C205:F205"/>
    <mergeCell ref="A224:F224"/>
    <mergeCell ref="C218:F218"/>
    <mergeCell ref="C220:F220"/>
    <mergeCell ref="A213:F213"/>
    <mergeCell ref="A216:F216"/>
    <mergeCell ref="C210:F210"/>
    <mergeCell ref="C154:F154"/>
    <mergeCell ref="C133:F133"/>
    <mergeCell ref="A134:F134"/>
    <mergeCell ref="A135:F135"/>
    <mergeCell ref="A212:F212"/>
    <mergeCell ref="C208:F208"/>
    <mergeCell ref="C209:F209"/>
    <mergeCell ref="A184:F184"/>
    <mergeCell ref="C207:F207"/>
    <mergeCell ref="C54:F54"/>
    <mergeCell ref="A15:F15"/>
    <mergeCell ref="A16:F16"/>
    <mergeCell ref="A36:F36"/>
    <mergeCell ref="A37:F37"/>
    <mergeCell ref="A32:F32"/>
    <mergeCell ref="A46:F46"/>
    <mergeCell ref="A48:F48"/>
  </mergeCells>
  <printOptions/>
  <pageMargins left="1.1023622047244095" right="0.31496062992125984" top="0.7480314960629921" bottom="0.7480314960629921" header="0.31496062992125984" footer="0.31496062992125984"/>
  <pageSetup firstPageNumber="282" useFirstPageNumber="1" horizontalDpi="300" verticalDpi="300" orientation="portrait" paperSize="9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2018-08-22T08:42:17Z</cp:lastPrinted>
  <dcterms:created xsi:type="dcterms:W3CDTF">2015-03-19T03:24:43Z</dcterms:created>
  <dcterms:modified xsi:type="dcterms:W3CDTF">2018-08-22T08:42:25Z</dcterms:modified>
  <cp:category/>
  <cp:version/>
  <cp:contentType/>
  <cp:contentStatus/>
</cp:coreProperties>
</file>