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60" windowHeight="6135" activeTab="0"/>
  </bookViews>
  <sheets>
    <sheet name="รายรับ" sheetId="1" r:id="rId1"/>
  </sheets>
  <definedNames/>
  <calcPr fullCalcOnLoad="1"/>
</workbook>
</file>

<file path=xl/sharedStrings.xml><?xml version="1.0" encoding="utf-8"?>
<sst xmlns="http://schemas.openxmlformats.org/spreadsheetml/2006/main" count="291" uniqueCount="135">
  <si>
    <t>เทศบาลนครนครสวรรค์</t>
  </si>
  <si>
    <t>……………………………</t>
  </si>
  <si>
    <t>จำนวน</t>
  </si>
  <si>
    <t>บาท</t>
  </si>
  <si>
    <t>รวม</t>
  </si>
  <si>
    <t>อำเภอเมือง ฯ        จังหวัดนครสวรรค์</t>
  </si>
  <si>
    <t>จำหน่ายอาหารฯ</t>
  </si>
  <si>
    <t>ค่าเช่าที่ดิน</t>
  </si>
  <si>
    <t>รายงานรายละเอียดประมาณการรายรับงบประมาณรายจ่ายทั่วไป</t>
  </si>
  <si>
    <t>รายได้จัดเก็บเอง</t>
  </si>
  <si>
    <t>หมวดภาษีอากร</t>
  </si>
  <si>
    <t>ภาษีโรงเรือนและที่ดิน</t>
  </si>
  <si>
    <t>ภาษีป้าย</t>
  </si>
  <si>
    <t>อากรการฆ่าสัตว์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</si>
  <si>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</si>
  <si>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</si>
  <si>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ค่าธรรมเนียมเก็บขนอุจจาระหรือสิ่งปฏิกูล</t>
  </si>
  <si>
    <t>ค่าธรรมเนียมในการออกหนังสือรับรองการแจ้งสถานที่</t>
  </si>
  <si>
    <t>ค่าธรรมเนียมปิดโปรยติดตั้งแผ่นประกาศ หรือแผ่นปลิว</t>
  </si>
  <si>
    <t>เพื่อการโฆษณา</t>
  </si>
  <si>
    <t>ค่าธรรมเนียมเกี่ยวกับบัตรประจำตัวประชาชน</t>
  </si>
  <si>
    <t>ค่าธรรมเนียมกำจัดขยะมูลฝอย</t>
  </si>
  <si>
    <t>ค่าปรับผู้กระทำผิดกฎหมายรักษาความสะอาดฯ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</si>
  <si>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</si>
  <si>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</si>
  <si>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</si>
  <si>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ค่าปรับการผิดสัญญา</t>
  </si>
  <si>
    <t>ค่าใบอนุญาตเกี่ยวกับการควบคุมอาคาร</t>
  </si>
  <si>
    <t>หมวดรายได้จากทรัพย์สิน</t>
  </si>
  <si>
    <t>ค่าเช่าหรือค่าบริการสถานที่</t>
  </si>
  <si>
    <t>ค่าตอบแทนตามที่กฎหมายกำหนด</t>
  </si>
  <si>
    <t xml:space="preserve">รายได้จากทรัพย์สินอื่น ๆ </t>
  </si>
  <si>
    <t>หมวดรายได้เบ็ดเตล็ด</t>
  </si>
  <si>
    <t>เงินที่มีผู้อุทิศให้</t>
  </si>
  <si>
    <t>ค่าขายแบบแปลน</t>
  </si>
  <si>
    <t>ค่ารับรองสำเนาและถ่ายเอกสาร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</si>
  <si>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</si>
  <si>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</si>
  <si>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</si>
  <si>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ภาษีสรรพสามิต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</si>
  <si>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</si>
  <si>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</si>
  <si>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</si>
  <si>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ภาษีบำรุงท้องที่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</si>
  <si>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</si>
  <si>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</si>
  <si>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</si>
  <si>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ค่าธรรมเนียมเกี่ยวกับการทะเบียนราษฎร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</si>
  <si>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</si>
  <si>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</si>
  <si>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ค่าปรับผู้กระทำผิดกฎหมายว่าด้วยการป้องกันและระงับอัคคีภัย</t>
  </si>
  <si>
    <t>หมวดรายได้จากสาธารณูปโภคและเทศพาณิชย์</t>
  </si>
  <si>
    <t xml:space="preserve">รายได้เบ็ดเตล็ดอื่น ๆ </t>
  </si>
  <si>
    <t>หมวดรายได้จากทุน</t>
  </si>
  <si>
    <t>ภาษีมูลค่าเพิ่ม ตาม พ.ร.บ. กำหนดแผนและกระจายอำนาจฯ</t>
  </si>
  <si>
    <t>ภาษีธุรกิจเฉพาะ</t>
  </si>
  <si>
    <t>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</si>
  <si>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</si>
  <si>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ประมาณการรายรับ(ไม่รวมเงินอุดหนุนทั่วไปฯ)</t>
  </si>
  <si>
    <t>ค่าธรรมเนียมเกี่ยวกับการบำบัดน้ำเสีย</t>
  </si>
  <si>
    <t>ค่าใบอนุญาตอื่นๆ</t>
  </si>
  <si>
    <t>ค่าปรับผู้กระทำผิดกฎหมายและข้อบังคับท้องถิ่น</t>
  </si>
  <si>
    <t>ดอกเบี้ย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</si>
  <si>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</si>
  <si>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</si>
  <si>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ภาษีมูลค่าเพิ่ม ตาม พ.ร.บ. จัดสรรรายได้ฯ</t>
  </si>
  <si>
    <r>
      <t>ประมาณการรายรับ</t>
    </r>
    <r>
      <rPr>
        <b/>
        <sz val="14"/>
        <rFont val="TH SarabunPSK"/>
        <family val="2"/>
      </rPr>
      <t>(ไม่รวมเงินอุดหนุนทั่วไปฯ และเงินที่มีผู้อุทิศให้)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</si>
  <si>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</si>
  <si>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r>
      <t>ประมาณการ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</si>
  <si>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r>
      <t>ประมาณการ</t>
    </r>
    <r>
      <rPr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</si>
  <si>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r>
      <t>ประมาณการ</t>
    </r>
    <r>
      <rPr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เพิ่มขึ้น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</si>
  <si>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r>
      <t>ประมาณการ</t>
    </r>
    <r>
      <rPr>
        <b/>
        <sz val="16"/>
        <rFont val="TH SarabunPSK"/>
        <family val="2"/>
      </rPr>
      <t xml:space="preserve"> เท่าเดิม </t>
    </r>
    <r>
      <rPr>
        <sz val="16"/>
        <rFont val="TH SarabunPSK"/>
        <family val="2"/>
      </rPr>
      <t>โดยเก็บตามเทศบัญญัติเทศบาลนครนครสวรรค์ เรื่อง การจัดเก็บค่าธรรมเนียมบำบัดน้ำเสีย พ.ศ. ๒๕๕๓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</si>
  <si>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ซึ่งจัดเก็บจากผู้กระทำผิดตาม พ.ร.บ. จัดระเบียบการจอดยานยนต์ ในเขตเทศบาลและสุขาภิบาล พ.ศ.๒๕๐๓ </t>
    </r>
  </si>
  <si>
    <r>
      <t>ประมาณการ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ซึ่งจัดเก็บจากผู้กระทำผิดตาม พ.ร.บ.ป้องกันและระงับอัคคีภัย พ.ศ.๒๕๔๒ 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</si>
  <si>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</t>
    </r>
  </si>
  <si>
    <r>
      <t xml:space="preserve">ประมาณการ </t>
    </r>
    <r>
      <rPr>
        <b/>
        <sz val="16"/>
        <rFont val="TH SarabunPSK"/>
        <family val="2"/>
      </rPr>
      <t>ลดลง</t>
    </r>
    <r>
      <rPr>
        <sz val="16"/>
        <rFont val="TH SarabunPSK"/>
        <family val="2"/>
      </rPr>
      <t xml:space="preserve"> ตามที่จะได้รับจริงจากกิจการงานสถานีขนส่งผู้โดยสาร เพื่อบูรณะท้องถิ่น</t>
    </r>
  </si>
  <si>
    <r>
      <t>ประมาณการ</t>
    </r>
    <r>
      <rPr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ซึ่งเป็นการรับรองสำเนาและถ่ายเอกสาร </t>
    </r>
  </si>
  <si>
    <r>
      <t xml:space="preserve">ประมาณการ </t>
    </r>
    <r>
      <rPr>
        <b/>
        <sz val="16"/>
        <rFont val="TH SarabunPSK"/>
        <family val="2"/>
      </rPr>
      <t xml:space="preserve">เท่าเดิม </t>
    </r>
    <r>
      <rPr>
        <sz val="16"/>
        <rFont val="TH SarabunPSK"/>
        <family val="2"/>
      </rPr>
      <t>เป็นรายได้ที่เกิดจากการขายทรัพย์สินของเทศบาลนครนครสวรรค์ ที่ชำรุดไม่สามารถใช้งานได้ ซึ่งสามารถจำหน่ายได้ตามระเบียบกำหนดไว้</t>
    </r>
  </si>
  <si>
    <r>
      <t>ประมาณการ</t>
    </r>
    <r>
      <rPr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ลดลง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</si>
  <si>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t>ค่าธรรมเนียมอื่น ๆ</t>
  </si>
  <si>
    <r>
      <t xml:space="preserve">เป็นรายได้ที่ได้รับจากสถานีตำรวจภูธรเมืองนครสวรรค์ สถานีตำรวจภูธรหนองปลิง และสถานีตำรวจภูธรบางม่วง ซึ่งได้ประมาณการ </t>
    </r>
    <r>
      <rPr>
        <b/>
        <sz val="16"/>
        <rFont val="TH SarabunPSK"/>
        <family val="2"/>
      </rPr>
      <t>เพิ่มขึ้น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</si>
  <si>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t xml:space="preserve">ค่าปรับอื่น ๆ </t>
  </si>
  <si>
    <r>
      <t>ประมาณการ</t>
    </r>
    <r>
      <rPr>
        <i/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เท่าเดิม</t>
    </r>
    <r>
      <rPr>
        <sz val="16"/>
        <color indexed="8"/>
        <rFont val="TH SarabunPSK"/>
        <family val="2"/>
      </rPr>
      <t xml:space="preserve"> โดยประมาณการใกล้เคียงกับปีงบประมาณที่ผ่านมา ประกอบด้วย ค่าใบอนุญาตปลูกสร้าง ดัดแปลง รื้อถอน และเคลื่อนย้ายรวมทั้งต่อใบอนุญาต ดัดแปลง และเคลื่อนย้าย ค่าใบอนุญาตเปลี่ยนการใช้ ฯลฯ </t>
    </r>
  </si>
  <si>
    <r>
      <t xml:space="preserve">ประมาณการ </t>
    </r>
    <r>
      <rPr>
        <b/>
        <sz val="16"/>
        <rFont val="TH SarabunPSK"/>
        <family val="2"/>
      </rPr>
      <t>เพิ่มขึ้น</t>
    </r>
    <r>
      <rPr>
        <sz val="16"/>
        <rFont val="TH SarabunPSK"/>
        <family val="2"/>
      </rPr>
      <t xml:space="preserve"> โดยประมาณการจากการรักษาความสะอาด จากหาบเร่ แผงลอย ฯลฯ </t>
    </r>
  </si>
  <si>
    <r>
      <t>เป็นภาษีที่ได้รับจากสำนักงานที่ดินจังหวัดนครสววรรค์ ในการจัดเก็บค่าธรรมเนียมจดทะเบียนสิทธิและนิติกรรมเกี่ยวกับอสังหาริมทรัพย์ผู้มีทุนทรัพย์ ตามประมวลกฎหมายที่ดินและกฎหมายว่าด้วยอาคารชุดที่จัดเก็บได้ในเขตเทศบาล ให้นำส่งเทศบาล ได้ประมาณการ</t>
    </r>
    <r>
      <rPr>
        <b/>
        <sz val="16"/>
        <rFont val="TH SarabunPSK"/>
        <family val="2"/>
      </rPr>
      <t xml:space="preserve"> เท่าเดิม </t>
    </r>
    <r>
      <rPr>
        <sz val="16"/>
        <rFont val="TH SarabunPSK"/>
        <family val="2"/>
      </rPr>
      <t>โดยประมาณการใกล้เคียงกับปีงบประมาณที่ผ่านมา</t>
    </r>
  </si>
  <si>
    <r>
      <t xml:space="preserve">ประมาณการ </t>
    </r>
    <r>
      <rPr>
        <b/>
        <sz val="16"/>
        <rFont val="TH SarabunPSK"/>
        <family val="2"/>
      </rPr>
      <t xml:space="preserve">เท่าเดิม </t>
    </r>
    <r>
      <rPr>
        <sz val="16"/>
        <rFont val="TH SarabunPSK"/>
        <family val="2"/>
      </rPr>
      <t xml:space="preserve">โดยประมาณการใกล้เคียงกับปีงบประมาณที่ผ่านมา </t>
    </r>
  </si>
  <si>
    <t>ในครัวหรือพื้นที่ใด ซึ่งมีพื้นที่เกิน 200 ตารางเมตร</t>
  </si>
  <si>
    <t>ค่าใบอนุญาตจำหน่ายสินค้าในที่หรือทางสาธารณะ</t>
  </si>
  <si>
    <t>ค่าใบอนุญาตให้ตั้งตลาดเอกชน</t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</si>
  <si>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จะดำเนินการจัดหาประโยชน์ตามระเบียบกระทรวงมหาดไทยว่าด้วยการจัดหาประโยชน์ในทรัพย์สินขององค์กรปกครองส่วนท้องถิ่น พ.ศ. ๒๕๔๓</t>
    </r>
  </si>
  <si>
    <t>ค่าธรรมเนียมโรงฆ่าสัตว์</t>
  </si>
  <si>
    <t>ค่าธรรมเนียมโรงพักสัตว์</t>
  </si>
  <si>
    <t>ค่าธรรมเนียมเก็บและขนมูลฝอย</t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</si>
  <si>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โดยประมาณการจากค่าธรรมเนียมการแจ้งย้ายที่อยู่ ค่าธรรมเนียมการคัดและรับรองสำเนาทะเบียนราษฎร ค่าธรรมเนียมการขอสำเนาทะเบียนบ้าน กรณีชำรุดเสียหาย ฯลฯ</t>
    </r>
  </si>
  <si>
    <t>ค่าธรรมเนียมเกี่ยวกับทะเบียนพาณิชย์</t>
  </si>
  <si>
    <t>ค่าใบอนุญาตรับทำการเก็บ ขน หรือกำจัดสิ่งปฏิกูล หรือมูลฝอย</t>
  </si>
  <si>
    <t xml:space="preserve">ค่าใบอนุญาตรับทำการกำจัดสิ่งปฏิกูลหรือมูลฝอย </t>
  </si>
  <si>
    <t>ค่าใบอนุญาตจัดตั้งสถานที่จำหน่ายหรือสถานที่สะสมอาหาร</t>
  </si>
  <si>
    <r>
      <t xml:space="preserve">ประมาณการ </t>
    </r>
    <r>
      <rPr>
        <b/>
        <sz val="16"/>
        <rFont val="TH SarabunPSK"/>
        <family val="2"/>
      </rPr>
      <t>ลดลง</t>
    </r>
    <r>
      <rPr>
        <sz val="16"/>
        <rFont val="TH SarabunPSK"/>
        <family val="2"/>
      </rPr>
      <t xml:space="preserve"> ประกอบด้วย ดอกเบี้ยเงินฝากธนาคาร ดอกเบี้ยเงินฝาก กสท.  ฯลฯ โดยประมาณการใกล้เคียงกับปีงบประมาณที่ผ่านมา</t>
    </r>
  </si>
  <si>
    <r>
      <t xml:space="preserve">ประมาณการ </t>
    </r>
    <r>
      <rPr>
        <b/>
        <sz val="16"/>
        <rFont val="TH SarabunPSK"/>
        <family val="2"/>
      </rPr>
      <t>ลดลง</t>
    </r>
    <r>
      <rPr>
        <sz val="16"/>
        <rFont val="TH SarabunPSK"/>
        <family val="2"/>
      </rPr>
      <t xml:space="preserve"> อุทิศเพื่อสนับสนุนค่าใช้จ่ายในกิจการของเทศบาล หรือสมทบเป็นค่าใช้จ่ายสาธารณูปโภค ฯลฯ</t>
    </r>
  </si>
  <si>
    <t>ภาษีและค่าธรรมเนียมรถยนต์และล้อเลื่อน</t>
  </si>
  <si>
    <t>ค่าใบอนุญาตเกี่ยวกับการโฆษณาโดยใช้เครื่องขยายเสียง</t>
  </si>
  <si>
    <r>
      <t xml:space="preserve">ประมาณการ </t>
    </r>
    <r>
      <rPr>
        <b/>
        <sz val="16"/>
        <rFont val="TH SarabunPSK"/>
        <family val="2"/>
      </rPr>
      <t xml:space="preserve">เท่าเดิม </t>
    </r>
    <r>
      <rPr>
        <sz val="16"/>
        <rFont val="TH SarabunPSK"/>
        <family val="2"/>
      </rPr>
      <t xml:space="preserve">โดยประมาณการจากค่าธรรมเนียมในการตรวจแบบแปลนก่อสร้างหรือดัดแปลงอาคาร ค่าธรรมเนียมใบรับรอง ค่าธรรมเนียมใบแทนใบอนุญาตหรือใบแทนใบรับรอง ค่าธรรมเนียมการต่ออายุใบอนุญาตก่อสร้างฯลฯ          </t>
    </r>
  </si>
  <si>
    <r>
      <t>ประจำปีงบประมาณ พ.ศ.</t>
    </r>
    <r>
      <rPr>
        <b/>
        <sz val="20"/>
        <rFont val="TH SarabunPSK"/>
        <family val="2"/>
      </rPr>
      <t>2562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</si>
  <si>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โดยประมาณการใกล้เคียงกับงบประมาณที่ผ่านมา จากผู้ที่มีหน้าที่ชำระภาษี จำนวน 4,509 ราย </t>
    </r>
  </si>
  <si>
    <r>
      <t>ประมาณการ</t>
    </r>
    <r>
      <rPr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เนื่องจากตามหนังสือจังหวัดนครสวรรค์ที่ นว ๐๐๑๗.๑/ว.๑๕๖๔๒ ลงวันที่ ๒๖ มิถุนายน ๒๕๕๕ ให้งดการประเมินภาษีบำรุงท้องที่ที่ดินในเขตป่าสงวนแห่งชาติ หรือที่สาธารณประโยชน์ที่ราษฎรใช้ประโยชน์ร่วมกัน โดยประมาณการจากผู้ที่มีหน้าที่ชำระภาษี จำนวน 4,310 ราย 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</si>
  <si>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b/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โดยประมาณการใกล้เคียงกับงบประมาณที่ผ่านมา จากผู้ที่มีหน้าที่ชำระภาษี จำนวน 2,309 ราย </t>
    </r>
  </si>
  <si>
    <r>
      <t xml:space="preserve">ประมาณการ </t>
    </r>
    <r>
      <rPr>
        <b/>
        <sz val="16"/>
        <rFont val="TH SarabunPSK"/>
        <family val="2"/>
      </rPr>
      <t xml:space="preserve">เท่าเดิม </t>
    </r>
    <r>
      <rPr>
        <sz val="16"/>
        <rFont val="TH SarabunPSK"/>
        <family val="2"/>
      </rPr>
      <t>โดยประมาณการจากผู้มาขออนุญาตทำการฆ่าสัตว์ในโรงฆ่าสัตว์ จากจำนวนสุกร 24,700 ตัว โค จำนวน 280 ตัว กระบือจำนวน 280 ตัว อัตราตัวละ 10 บาท</t>
    </r>
  </si>
  <si>
    <r>
      <t xml:space="preserve">ประมาณการ </t>
    </r>
    <r>
      <rPr>
        <b/>
        <sz val="15.5"/>
        <rFont val="TH SarabunPSK"/>
        <family val="2"/>
      </rPr>
      <t>เท่าเดิม</t>
    </r>
    <r>
      <rPr>
        <sz val="15.5"/>
        <rFont val="TH SarabunPSK"/>
        <family val="2"/>
      </rPr>
      <t xml:space="preserve"> โดยประมาณการจากผู้มาขออนุญาตทำการฆ่าสัตว์ในโรงฆ่าสัตว์ จากจำนวนสุกร 24,700 ตัว อัตราตัวละ 15 บาท โค จำนวน 280 ตัว อัตราตัวละ 12 บาท และกระบือจำนวน 280 ตัว อัตราตัวละ 15 บาท 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</si>
  <si>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โดยประมาณการจากผู้มาขออนุญาตทำการฆ่าสัตว์ในโรงฆ่าสัตว์ จากจำนวนสุกร 24,700 ตัว โค จำนวน 280ตัว กระบือจำนวน 280  ตัว อัตราตัวละ 3 บาท</t>
    </r>
  </si>
  <si>
    <r>
      <t>ประมาณการ</t>
    </r>
    <r>
      <rPr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เพิ่มขึ้น</t>
    </r>
    <r>
      <rPr>
        <sz val="16"/>
        <rFont val="TH SarabunPSK"/>
        <family val="2"/>
      </rPr>
      <t xml:space="preserve"> โดยประมาณการจากการจัดเก็บค่าธรรมเนียมและขนมูลฝอยตามอาคารบ้านเรือนในเขตเทศบาล  </t>
    </r>
  </si>
  <si>
    <r>
      <t xml:space="preserve">ประมาณการ </t>
    </r>
    <r>
      <rPr>
        <b/>
        <sz val="16"/>
        <rFont val="TH SarabunPSK"/>
        <family val="2"/>
      </rPr>
      <t xml:space="preserve">เพิ่มขึ้น </t>
    </r>
    <r>
      <rPr>
        <sz val="16"/>
        <rFont val="TH SarabunPSK"/>
        <family val="2"/>
      </rPr>
      <t xml:space="preserve">โดยประมาณการใกล้เคียงกับปีงบประมาณที่ผ่านมา 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</si>
  <si>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ประกอบด้วย ค่าธรรมเนียมติดแผ่นป้ายประกาศ ปิดโปรย การโฆษณา ฯลฯ</t>
    </r>
  </si>
  <si>
    <r>
      <t xml:space="preserve">ประมาณการ </t>
    </r>
    <r>
      <rPr>
        <b/>
        <sz val="16"/>
        <rFont val="TH SarabunPSK"/>
        <family val="2"/>
      </rPr>
      <t>เท่าเดิม</t>
    </r>
    <r>
      <rPr>
        <sz val="16"/>
        <rFont val="TH SarabunPSK"/>
        <family val="2"/>
      </rPr>
      <t xml:space="preserve"> โดยประมาณการจากค่าธรรมเนียมการออกบัตรประจำตัวประชาชน ค่าธรรมเนียมการตรวจ และคัดสำเนารายการบัตร บัตรประจำตัวประชาชน ฯลฯ</t>
    </r>
  </si>
  <si>
    <r>
      <t xml:space="preserve">ประมาณการ </t>
    </r>
    <r>
      <rPr>
        <b/>
        <sz val="16"/>
        <rFont val="TH SarabunPSK"/>
        <family val="2"/>
      </rPr>
      <t>เพิ่มขึ้น</t>
    </r>
    <r>
      <rPr>
        <sz val="16"/>
        <rFont val="TH SarabunPSK"/>
        <family val="2"/>
      </rPr>
      <t xml:space="preserve"> ตามแผนการกระจายอำนาจให้แก่องค์กรปกครองส่วนท้องถิ่น (ฉบับที่ ๒) และแผนปฏิบัติการกำหนดขั้นตอนการกระจายอำนาจให้แก่องค์กรปกครองส่วนท้องถิ่น (ฉบับที่ ๒) ได้กำหนดให้กรมพัฒนาธุรกิจการค้าถ่ายโอนงานจดทะเบียนพาณิชย์ตามพระราชบัญญัติทะเบียนพาณิชย์ พ.ศ. ๒๔๙๙ จากองค์การบริหารส่วนจังหวัด </t>
    </r>
  </si>
  <si>
    <r>
      <t xml:space="preserve">เป็นรายได้ค่าปรับ พ.ร.บ. ภาษีโรงเรือน ประมาณการ </t>
    </r>
    <r>
      <rPr>
        <b/>
        <sz val="16"/>
        <rFont val="TH SarabunPSK"/>
        <family val="2"/>
      </rPr>
      <t xml:space="preserve">เท่าเดิม </t>
    </r>
    <r>
      <rPr>
        <sz val="16"/>
        <rFont val="TH SarabunPSK"/>
        <family val="2"/>
      </rPr>
      <t>โดยประมาณการใกล้เคียงกับปีงบประมาณที่ผ่านมา</t>
    </r>
  </si>
  <si>
    <r>
      <t xml:space="preserve">ประมาณการ </t>
    </r>
    <r>
      <rPr>
        <b/>
        <sz val="16"/>
        <rFont val="TH SarabunPSK"/>
        <family val="2"/>
      </rPr>
      <t xml:space="preserve">ลดลง </t>
    </r>
    <r>
      <rPr>
        <sz val="16"/>
        <rFont val="TH SarabunPSK"/>
        <family val="2"/>
      </rPr>
      <t>โดยคำนวณรายรับค่าตอบแทนในการต่ออายุสัญญาเช่าในอุทยานสวรรค์ สัญญาเช่าตลาดสดเทศบาล และสัญญาเช่าอื่น ๆ ฯลฯ</t>
    </r>
  </si>
  <si>
    <r>
      <t xml:space="preserve">ประมาณการ </t>
    </r>
    <r>
      <rPr>
        <b/>
        <sz val="16"/>
        <rFont val="TH SarabunPSK"/>
        <family val="2"/>
      </rPr>
      <t>ลดลง</t>
    </r>
    <r>
      <rPr>
        <sz val="16"/>
        <rFont val="TH SarabunPSK"/>
        <family val="2"/>
      </rPr>
      <t xml:space="preserve"> โดยคำนวณจากยอดกำไรสุทธิ ของกิจการสถานธนานุบาลในอัตราร้อยละ 30 ของกำไรสุทธิคือ กิจการสถานธนานุบาล 1 จำนวน 5,100,000  บาท สถานธนานุบาล 2 จำนวน 5,700,000 บาท และสถาน ธนานุบาล 3 จำนวน 5,550,000 บาท </t>
    </r>
  </si>
  <si>
    <r>
      <t>เป็นรายได้ที่ได้รับการจัดสรรมาจากกรมการขนส่งทางบก จึงได้ประมาณการ</t>
    </r>
    <r>
      <rPr>
        <b/>
        <sz val="16"/>
        <rFont val="TH SarabunPSK"/>
        <family val="2"/>
      </rPr>
      <t xml:space="preserve"> เท่าเดิม </t>
    </r>
    <r>
      <rPr>
        <sz val="16"/>
        <rFont val="TH SarabunPSK"/>
        <family val="2"/>
      </rPr>
      <t>โดยประมาณการใกล้เคียงกับปีงบประมาณที่ผ่านมา</t>
    </r>
  </si>
  <si>
    <r>
      <t>ภาษีประเภทนี้เป็นภาษีที่รัฐบาลจัดเก็บและจัดสรรให้แก่องค์กรปกครองส่วนท้องถิ่น ได้ประมาณการ</t>
    </r>
    <r>
      <rPr>
        <b/>
        <sz val="16"/>
        <rFont val="TH SarabunPSK"/>
        <family val="2"/>
      </rPr>
      <t xml:space="preserve"> เท่าเดิม </t>
    </r>
    <r>
      <rPr>
        <sz val="16"/>
        <rFont val="TH SarabunPSK"/>
        <family val="2"/>
      </rPr>
      <t>โดยประมาณการใกล้เคียงกับงบประมาณที่ผ่านมา</t>
    </r>
  </si>
  <si>
    <r>
      <t>ภาษีประเภทนี้เป็นภาษีที่รัฐบาลจัดเก็บและจัดสรรให้แก่องค์กรปกครองส่วนท้องถิ่น ได้ประมาณการ</t>
    </r>
    <r>
      <rPr>
        <b/>
        <sz val="16"/>
        <rFont val="TH SarabunPSK"/>
        <family val="2"/>
      </rPr>
      <t xml:space="preserve"> ลดลง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</si>
  <si>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r>
      <t xml:space="preserve">ภาษีประเภทนี้เป็นภาษีที่รัฐบาลจัดเก็บและจัดสรรให้แก่องค์กรปกครองส่วนท้องถิ่น ได้ประมาณการ </t>
    </r>
    <r>
      <rPr>
        <b/>
        <sz val="16"/>
        <rFont val="TH SarabunPSK"/>
        <family val="2"/>
      </rPr>
      <t xml:space="preserve">เพิ่มขึ้น </t>
    </r>
    <r>
      <rPr>
        <sz val="16"/>
        <rFont val="TH SarabunPSK"/>
        <family val="2"/>
      </rPr>
      <t xml:space="preserve">โดยประมาณการใกล้เคียงกับปีงบประมาณที่ผ่านมา </t>
    </r>
  </si>
  <si>
    <r>
      <t xml:space="preserve">เป็นรายได้ที่ได้รับการจัดสรรมาจากกรมทรัพยากรธรณี จึงได้ประมาณการ </t>
    </r>
    <r>
      <rPr>
        <b/>
        <sz val="16"/>
        <rFont val="TH SarabunPSK"/>
        <family val="2"/>
      </rPr>
      <t>เพิ่มขึ้น</t>
    </r>
    <r>
      <rPr>
        <sz val="16"/>
        <rFont val="TH SarabunPSK"/>
        <family val="2"/>
      </rPr>
      <t xml:space="preserve"> โดยประมาณการใกล้เคียงกับปีงบประมาณที่ผ่านมา </t>
    </r>
  </si>
  <si>
    <r>
      <t xml:space="preserve">เป็นรายได้ที่ได้รับการจัดสรรมาจากกรมทรัพยากรธรณี ได้ประมาณการ </t>
    </r>
    <r>
      <rPr>
        <b/>
        <sz val="16"/>
        <rFont val="TH SarabunPSK"/>
        <family val="2"/>
      </rPr>
      <t>ลดลง</t>
    </r>
    <r>
      <rPr>
        <sz val="16"/>
        <rFont val="TH SarabunPSK"/>
        <family val="2"/>
      </rPr>
      <t xml:space="preserve"> โดยประมาณการใกล้เคียงกับปีงบประมาณผ่านมา </t>
    </r>
  </si>
  <si>
    <t>ค่าธรรมเนียมใบอนุญาตประกอบกิจการหอพัก</t>
  </si>
  <si>
    <t>เป็นรายการใหม่ โดยประมาณการตามกฎกระทรวง เรื่อง กำหนดค่าธรรมเนียมเกี่ยวกับการประกอบกิจการหอพักและการเป็นผู้จัดการหอพัก พ.ศ. 2560</t>
  </si>
  <si>
    <t xml:space="preserve">ประมาณการ ลดลง โดยประมาณการใกล้เคียงกับปีงบประมาณที่ผ่านมา </t>
  </si>
  <si>
    <r>
      <t xml:space="preserve">ประมาณการ </t>
    </r>
    <r>
      <rPr>
        <b/>
        <sz val="16"/>
        <rFont val="TH SarabunPSK"/>
        <family val="2"/>
      </rPr>
      <t xml:space="preserve">เพิ่มขึ้น </t>
    </r>
    <r>
      <rPr>
        <sz val="16"/>
        <rFont val="TH SarabunPSK"/>
        <family val="2"/>
      </rPr>
      <t>โดยประมาณการใกล้เคียงกับปีงบประมาณที่ผ่านมา จึงได้คำนวนรายรับตามสัญญาเช่าอาคาร สถานที่ ประกอบด้วยค่าเช่าอาคารพาณิชย์ ค่าเช่าที่ตั้งวางขายของในตลาดสด ค่าเช่าห้องสุขา ค่าเช่าซุ้ม (เต็นท์) ค่าเช่าสถานที่ในอุทยานสวรรค์ และหรือ ค่าเช่าทรัพย์สินของเทศบาล ฯลฯ</t>
    </r>
  </si>
  <si>
    <r>
      <t>ประมาณการใกล้เคียงกับเงินรายรับจริงที่ได้รับในปีงบประมาณ พ.ศ. 2561 ตามหนังสือกรมการปกครองท้องถิ่น ด่วนมาก ที่ มท ๐๘๐๘.๒/</t>
    </r>
    <r>
      <rPr>
        <sz val="16"/>
        <rFont val="TH SarabunPSK"/>
        <family val="2"/>
      </rPr>
      <t>ว ๓๐๒๘ ลงวันที่ ๖ มิถุนายน ๒๕๖๑</t>
    </r>
    <r>
      <rPr>
        <sz val="16"/>
        <color indexed="8"/>
        <rFont val="TH SarabunPSK"/>
        <family val="2"/>
      </rPr>
      <t xml:space="preserve"> เรื่อง ซักซ้อมแนวทางการจัดทำงบประมาณรายจ่ายประจำปีงบประมาณ พ.ศ. 2562 ขององค์กรปกครองส่วนท้องถิ่น</t>
    </r>
  </si>
  <si>
    <t>(เอาแต่ละหมวดมาบวกกัน)</t>
  </si>
  <si>
    <t>ค่าธรรมเนียมเกี่ยวกับสุสานและฌาปนสถาน</t>
  </si>
  <si>
    <r>
      <t xml:space="preserve">ภาษีประเภทนี้เป็นภาษีที่รัฐบาลจัดเก็บและจัดสรรให้แก่องค์กรปกครองส่วนท้องถิ่น ได้ประมาณการ </t>
    </r>
    <r>
      <rPr>
        <b/>
        <sz val="16"/>
        <rFont val="TH SarabunPSK"/>
        <family val="2"/>
      </rPr>
      <t xml:space="preserve">เพิ่มขึ้น </t>
    </r>
    <r>
      <rPr>
        <sz val="16"/>
        <rFont val="TH SarabunPSK"/>
        <family val="2"/>
      </rPr>
      <t>โดยประมาณการตามพระราชบัญญัติภาษีสรรพสามิต พ.ศ. 2560</t>
    </r>
  </si>
  <si>
    <t>ประมาณการรายรับรวมทั้งสิ้น 973,080,440 บาท แยกเป็น</t>
  </si>
  <si>
    <r>
      <t>ค่าใบอนุญาตประกอบการค้าสำหรับกิจการที่เป็น</t>
    </r>
    <r>
      <rPr>
        <b/>
        <sz val="14"/>
        <color indexed="8"/>
        <rFont val="TH SarabunPSK"/>
        <family val="2"/>
      </rPr>
      <t>อันตรายต่อสุขภาพ</t>
    </r>
  </si>
  <si>
    <t>ค่าธรรมเนียมจดทะเบียนสิทธิและนิติกรรมตามประมวลกฎหมายที่ดิน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</si>
</sst>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#,##0.000"/>
    <numFmt numFmtId="184" formatCode="#,##0.0000"/>
    <numFmt numFmtId="185" formatCode="#,##0.00000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</numFmts>
  <fonts count="67">
    <font>
      <sz val="14"/>
      <name val="Cordia New"/>
      <family val="0"/>
    </font>
    <font>
      <sz val="8"/>
      <name val="Cordia New"/>
      <family val="2"/>
    </font>
    <font>
      <u val="single"/>
      <sz val="18.2"/>
      <color indexed="12"/>
      <name val="Cordia New"/>
      <family val="2"/>
    </font>
    <font>
      <u val="single"/>
      <sz val="18.2"/>
      <color indexed="36"/>
      <name val="Cordia New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8"/>
      <name val="TH SarabunPSK"/>
      <family val="2"/>
    </font>
    <font>
      <b/>
      <u val="single"/>
      <sz val="8"/>
      <name val="TH SarabunPSK"/>
      <family val="2"/>
    </font>
    <font>
      <sz val="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H SarabunPSK"/>
      <family val="2"/>
    </font>
    <font>
      <sz val="15.5"/>
      <name val="TH SarabunPSK"/>
      <family val="2"/>
    </font>
    <font>
      <b/>
      <sz val="15.5"/>
      <name val="TH SarabunPSK"/>
      <family val="2"/>
    </font>
    <font>
      <sz val="14"/>
      <name val="TH SarabunPSK"/>
      <family val="2"/>
    </font>
    <font>
      <u val="single"/>
      <sz val="18"/>
      <name val="TH SarabunPSK"/>
      <family val="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81" fontId="6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181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9" fillId="0" borderId="0" xfId="0" applyFont="1" applyAlignment="1">
      <alignment/>
    </xf>
    <xf numFmtId="0" fontId="1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62" fillId="0" borderId="0" xfId="0" applyFont="1" applyAlignment="1">
      <alignment/>
    </xf>
    <xf numFmtId="181" fontId="5" fillId="0" borderId="0" xfId="0" applyNumberFormat="1" applyFont="1" applyAlignment="1">
      <alignment/>
    </xf>
    <xf numFmtId="0" fontId="18" fillId="0" borderId="0" xfId="0" applyFont="1" applyAlignment="1">
      <alignment vertical="top" wrapText="1"/>
    </xf>
    <xf numFmtId="181" fontId="8" fillId="0" borderId="0" xfId="38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 vertical="top"/>
    </xf>
    <xf numFmtId="0" fontId="63" fillId="0" borderId="0" xfId="0" applyFont="1" applyAlignment="1">
      <alignment horizontal="right" vertical="top"/>
    </xf>
    <xf numFmtId="0" fontId="64" fillId="0" borderId="0" xfId="0" applyFont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181" fontId="8" fillId="0" borderId="0" xfId="38" applyNumberFormat="1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 quotePrefix="1">
      <alignment vertical="top" wrapText="1"/>
    </xf>
    <xf numFmtId="0" fontId="6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62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 quotePrefix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view="pageBreakPreview" zoomScale="210" zoomScaleNormal="190" zoomScaleSheetLayoutView="210" workbookViewId="0" topLeftCell="A143">
      <selection activeCell="A90" sqref="A90:IV90"/>
    </sheetView>
  </sheetViews>
  <sheetFormatPr defaultColWidth="9.140625" defaultRowHeight="21.75"/>
  <cols>
    <col min="1" max="1" width="7.57421875" style="1" customWidth="1"/>
    <col min="2" max="2" width="3.57421875" style="1" customWidth="1"/>
    <col min="3" max="3" width="51.57421875" style="1" customWidth="1"/>
    <col min="4" max="4" width="7.140625" style="1" bestFit="1" customWidth="1"/>
    <col min="5" max="5" width="16.7109375" style="1" customWidth="1"/>
    <col min="6" max="6" width="5.7109375" style="1" bestFit="1" customWidth="1"/>
    <col min="7" max="7" width="13.7109375" style="1" bestFit="1" customWidth="1"/>
    <col min="8" max="16384" width="9.140625" style="1" customWidth="1"/>
  </cols>
  <sheetData>
    <row r="1" spans="1:6" ht="26.25">
      <c r="A1" s="64" t="s">
        <v>8</v>
      </c>
      <c r="B1" s="64"/>
      <c r="C1" s="64"/>
      <c r="D1" s="64"/>
      <c r="E1" s="64"/>
      <c r="F1" s="64"/>
    </row>
    <row r="2" spans="1:6" ht="26.25">
      <c r="A2" s="58" t="s">
        <v>103</v>
      </c>
      <c r="B2" s="58"/>
      <c r="C2" s="58"/>
      <c r="D2" s="58"/>
      <c r="E2" s="58"/>
      <c r="F2" s="58"/>
    </row>
    <row r="3" spans="1:6" ht="23.25">
      <c r="A3" s="58" t="s">
        <v>0</v>
      </c>
      <c r="B3" s="58"/>
      <c r="C3" s="58"/>
      <c r="D3" s="58"/>
      <c r="E3" s="58"/>
      <c r="F3" s="58"/>
    </row>
    <row r="4" spans="1:6" ht="23.25">
      <c r="A4" s="58" t="s">
        <v>5</v>
      </c>
      <c r="B4" s="58"/>
      <c r="C4" s="58"/>
      <c r="D4" s="58"/>
      <c r="E4" s="58"/>
      <c r="F4" s="58"/>
    </row>
    <row r="5" spans="1:6" ht="23.25">
      <c r="A5" s="58" t="s">
        <v>1</v>
      </c>
      <c r="B5" s="58"/>
      <c r="C5" s="58"/>
      <c r="D5" s="58"/>
      <c r="E5" s="58"/>
      <c r="F5" s="58"/>
    </row>
    <row r="6" spans="1:7" ht="23.25">
      <c r="A6" s="3" t="s">
        <v>132</v>
      </c>
      <c r="B6" s="3"/>
      <c r="C6" s="3"/>
      <c r="D6" s="2"/>
      <c r="E6" s="2"/>
      <c r="F6" s="2"/>
      <c r="G6" s="28">
        <f>SUM(E12+E22+E102+E114+E120+E130+E136+E155)</f>
        <v>973080440</v>
      </c>
    </row>
    <row r="7" spans="1:7" ht="27" customHeight="1">
      <c r="A7" s="4" t="s">
        <v>58</v>
      </c>
      <c r="B7" s="5"/>
      <c r="D7" s="6" t="s">
        <v>4</v>
      </c>
      <c r="E7" s="7">
        <f>E12+E22+E102+E114+E120+E130+E136</f>
        <v>500480440</v>
      </c>
      <c r="F7" s="8" t="s">
        <v>3</v>
      </c>
      <c r="G7" s="1" t="s">
        <v>129</v>
      </c>
    </row>
    <row r="8" spans="1:6" ht="27" customHeight="1">
      <c r="A8" s="4" t="s">
        <v>66</v>
      </c>
      <c r="B8" s="5"/>
      <c r="D8" s="6" t="s">
        <v>4</v>
      </c>
      <c r="E8" s="7">
        <f>E7-E121</f>
        <v>499300440</v>
      </c>
      <c r="F8" s="8" t="s">
        <v>3</v>
      </c>
    </row>
    <row r="9" spans="1:6" s="11" customFormat="1" ht="11.25">
      <c r="A9" s="9"/>
      <c r="B9" s="10"/>
      <c r="D9" s="12"/>
      <c r="E9" s="13"/>
      <c r="F9" s="12"/>
    </row>
    <row r="10" spans="1:6" ht="25.5" customHeight="1">
      <c r="A10" s="58" t="s">
        <v>9</v>
      </c>
      <c r="B10" s="58"/>
      <c r="C10" s="58"/>
      <c r="D10" s="58"/>
      <c r="E10" s="58"/>
      <c r="F10" s="58"/>
    </row>
    <row r="11" spans="1:6" s="11" customFormat="1" ht="11.25">
      <c r="A11" s="14"/>
      <c r="B11" s="14"/>
      <c r="C11" s="14"/>
      <c r="D11" s="14"/>
      <c r="E11" s="14"/>
      <c r="F11" s="14"/>
    </row>
    <row r="12" spans="1:7" ht="24.75" customHeight="1">
      <c r="A12" s="4" t="s">
        <v>10</v>
      </c>
      <c r="B12" s="15"/>
      <c r="C12" s="15"/>
      <c r="D12" s="16" t="s">
        <v>4</v>
      </c>
      <c r="E12" s="17">
        <f>E13+E15+E17+E19</f>
        <v>92174560</v>
      </c>
      <c r="F12" s="8" t="s">
        <v>3</v>
      </c>
      <c r="G12" s="28"/>
    </row>
    <row r="13" spans="2:6" s="15" customFormat="1" ht="21">
      <c r="B13" s="15" t="s">
        <v>11</v>
      </c>
      <c r="D13" s="15" t="s">
        <v>2</v>
      </c>
      <c r="E13" s="30">
        <v>75000000</v>
      </c>
      <c r="F13" s="8" t="s">
        <v>3</v>
      </c>
    </row>
    <row r="14" spans="1:6" ht="45" customHeight="1">
      <c r="A14" s="54" t="s">
        <v>104</v>
      </c>
      <c r="B14" s="54"/>
      <c r="C14" s="54"/>
      <c r="D14" s="54"/>
      <c r="E14" s="54"/>
      <c r="F14" s="54"/>
    </row>
    <row r="15" spans="2:6" s="15" customFormat="1" ht="21">
      <c r="B15" s="15" t="s">
        <v>43</v>
      </c>
      <c r="D15" s="15" t="s">
        <v>2</v>
      </c>
      <c r="E15" s="21">
        <v>920000</v>
      </c>
      <c r="F15" s="8" t="s">
        <v>3</v>
      </c>
    </row>
    <row r="16" spans="1:6" ht="66.75" customHeight="1">
      <c r="A16" s="54" t="s">
        <v>105</v>
      </c>
      <c r="B16" s="54"/>
      <c r="C16" s="54"/>
      <c r="D16" s="54"/>
      <c r="E16" s="54"/>
      <c r="F16" s="54"/>
    </row>
    <row r="17" spans="2:6" s="15" customFormat="1" ht="21">
      <c r="B17" s="15" t="s">
        <v>12</v>
      </c>
      <c r="D17" s="15" t="s">
        <v>2</v>
      </c>
      <c r="E17" s="21">
        <v>16000000</v>
      </c>
      <c r="F17" s="8" t="s">
        <v>3</v>
      </c>
    </row>
    <row r="18" spans="1:6" ht="43.5" customHeight="1">
      <c r="A18" s="54" t="s">
        <v>106</v>
      </c>
      <c r="B18" s="54"/>
      <c r="C18" s="54"/>
      <c r="D18" s="54"/>
      <c r="E18" s="54"/>
      <c r="F18" s="54"/>
    </row>
    <row r="19" spans="2:6" s="15" customFormat="1" ht="21">
      <c r="B19" s="15" t="s">
        <v>13</v>
      </c>
      <c r="D19" s="15" t="s">
        <v>2</v>
      </c>
      <c r="E19" s="21">
        <v>254560</v>
      </c>
      <c r="F19" s="8" t="s">
        <v>3</v>
      </c>
    </row>
    <row r="20" spans="1:6" ht="54.75" customHeight="1">
      <c r="A20" s="54" t="s">
        <v>107</v>
      </c>
      <c r="B20" s="54"/>
      <c r="C20" s="54"/>
      <c r="D20" s="54"/>
      <c r="E20" s="54"/>
      <c r="F20" s="54"/>
    </row>
    <row r="21" spans="1:6" s="11" customFormat="1" ht="11.25">
      <c r="A21" s="19"/>
      <c r="B21" s="19"/>
      <c r="C21" s="19"/>
      <c r="D21" s="19"/>
      <c r="E21" s="19"/>
      <c r="F21" s="19"/>
    </row>
    <row r="22" spans="1:6" ht="23.25">
      <c r="A22" s="4" t="s">
        <v>44</v>
      </c>
      <c r="B22" s="20"/>
      <c r="C22" s="20"/>
      <c r="D22" s="4" t="s">
        <v>4</v>
      </c>
      <c r="E22" s="7">
        <f>SUM(E23+E25+E28+E30+E32+E34+E36+E38+E40+E45+E48+E50+E52+E54+E56+E60+E62+E64+E66+E68+E70+E72+E74+E76+E78+E81+E83+E85+E87+E89+E92+E94+E96+E98+E100+E43+E58)</f>
        <v>22013280</v>
      </c>
      <c r="F22" s="6" t="s">
        <v>3</v>
      </c>
    </row>
    <row r="23" spans="2:6" s="15" customFormat="1" ht="20.25" customHeight="1">
      <c r="B23" s="31" t="s">
        <v>90</v>
      </c>
      <c r="C23" s="31"/>
      <c r="D23" s="15" t="s">
        <v>2</v>
      </c>
      <c r="E23" s="21">
        <v>378000</v>
      </c>
      <c r="F23" s="8" t="s">
        <v>3</v>
      </c>
    </row>
    <row r="24" spans="1:6" ht="56.25" customHeight="1">
      <c r="A24" s="62" t="s">
        <v>108</v>
      </c>
      <c r="B24" s="62"/>
      <c r="C24" s="62"/>
      <c r="D24" s="62"/>
      <c r="E24" s="62"/>
      <c r="F24" s="62"/>
    </row>
    <row r="25" spans="2:6" s="15" customFormat="1" ht="21">
      <c r="B25" s="15" t="s">
        <v>91</v>
      </c>
      <c r="D25" s="15" t="s">
        <v>2</v>
      </c>
      <c r="E25" s="21">
        <v>75780</v>
      </c>
      <c r="F25" s="8" t="s">
        <v>3</v>
      </c>
    </row>
    <row r="26" spans="1:6" ht="54" customHeight="1">
      <c r="A26" s="54" t="s">
        <v>109</v>
      </c>
      <c r="B26" s="54"/>
      <c r="C26" s="54"/>
      <c r="D26" s="54"/>
      <c r="E26" s="54"/>
      <c r="F26" s="54"/>
    </row>
    <row r="27" spans="1:6" ht="21">
      <c r="A27" s="18"/>
      <c r="B27" s="18"/>
      <c r="C27" s="18"/>
      <c r="D27" s="18"/>
      <c r="E27" s="18"/>
      <c r="F27" s="18"/>
    </row>
    <row r="28" spans="2:6" s="15" customFormat="1" ht="21">
      <c r="B28" s="15" t="s">
        <v>45</v>
      </c>
      <c r="D28" s="15" t="s">
        <v>2</v>
      </c>
      <c r="E28" s="21">
        <v>40000</v>
      </c>
      <c r="F28" s="8" t="s">
        <v>3</v>
      </c>
    </row>
    <row r="29" spans="1:6" ht="27.75" customHeight="1">
      <c r="A29" s="54" t="s">
        <v>67</v>
      </c>
      <c r="B29" s="54"/>
      <c r="C29" s="54"/>
      <c r="D29" s="54"/>
      <c r="E29" s="54"/>
      <c r="F29" s="54"/>
    </row>
    <row r="30" spans="2:6" s="15" customFormat="1" ht="21">
      <c r="B30" s="15" t="s">
        <v>46</v>
      </c>
      <c r="D30" s="15" t="s">
        <v>2</v>
      </c>
      <c r="E30" s="21">
        <v>5000</v>
      </c>
      <c r="F30" s="8" t="s">
        <v>3</v>
      </c>
    </row>
    <row r="31" spans="1:6" ht="24.75" customHeight="1">
      <c r="A31" s="54" t="s">
        <v>68</v>
      </c>
      <c r="B31" s="54"/>
      <c r="C31" s="54"/>
      <c r="D31" s="54"/>
      <c r="E31" s="54"/>
      <c r="F31" s="54"/>
    </row>
    <row r="32" spans="2:6" s="15" customFormat="1" ht="21">
      <c r="B32" s="15" t="s">
        <v>14</v>
      </c>
      <c r="D32" s="15" t="s">
        <v>2</v>
      </c>
      <c r="E32" s="21">
        <v>3360000</v>
      </c>
      <c r="F32" s="8" t="s">
        <v>3</v>
      </c>
    </row>
    <row r="33" ht="27" customHeight="1">
      <c r="A33" s="1" t="s">
        <v>67</v>
      </c>
    </row>
    <row r="34" spans="2:6" s="15" customFormat="1" ht="21">
      <c r="B34" s="15" t="s">
        <v>15</v>
      </c>
      <c r="D34" s="15" t="s">
        <v>2</v>
      </c>
      <c r="E34" s="21">
        <v>250000</v>
      </c>
      <c r="F34" s="8" t="s">
        <v>3</v>
      </c>
    </row>
    <row r="35" spans="1:6" ht="66.75" customHeight="1">
      <c r="A35" s="54" t="s">
        <v>102</v>
      </c>
      <c r="B35" s="54"/>
      <c r="C35" s="54"/>
      <c r="D35" s="54"/>
      <c r="E35" s="54"/>
      <c r="F35" s="54"/>
    </row>
    <row r="36" spans="2:6" s="15" customFormat="1" ht="21">
      <c r="B36" s="15" t="s">
        <v>92</v>
      </c>
      <c r="D36" s="15" t="s">
        <v>2</v>
      </c>
      <c r="E36" s="21">
        <v>7800000</v>
      </c>
      <c r="F36" s="8" t="s">
        <v>3</v>
      </c>
    </row>
    <row r="37" spans="1:6" ht="46.5" customHeight="1">
      <c r="A37" s="54" t="s">
        <v>110</v>
      </c>
      <c r="B37" s="55"/>
      <c r="C37" s="55"/>
      <c r="D37" s="55"/>
      <c r="E37" s="55"/>
      <c r="F37" s="55"/>
    </row>
    <row r="38" spans="2:6" s="15" customFormat="1" ht="21">
      <c r="B38" s="15" t="s">
        <v>16</v>
      </c>
      <c r="D38" s="15" t="s">
        <v>2</v>
      </c>
      <c r="E38" s="21">
        <v>450000</v>
      </c>
      <c r="F38" s="8" t="s">
        <v>3</v>
      </c>
    </row>
    <row r="39" spans="1:6" ht="25.5" customHeight="1">
      <c r="A39" s="54" t="s">
        <v>78</v>
      </c>
      <c r="B39" s="55"/>
      <c r="C39" s="55"/>
      <c r="D39" s="55"/>
      <c r="E39" s="55"/>
      <c r="F39" s="55"/>
    </row>
    <row r="40" spans="2:6" s="15" customFormat="1" ht="21">
      <c r="B40" s="15" t="s">
        <v>17</v>
      </c>
      <c r="C40" s="32"/>
      <c r="D40" s="15" t="s">
        <v>2</v>
      </c>
      <c r="E40" s="21">
        <v>400000</v>
      </c>
      <c r="F40" s="8" t="s">
        <v>3</v>
      </c>
    </row>
    <row r="41" spans="2:6" s="15" customFormat="1" ht="23.25" customHeight="1">
      <c r="B41" s="56" t="s">
        <v>6</v>
      </c>
      <c r="C41" s="56"/>
      <c r="E41" s="21"/>
      <c r="F41" s="8"/>
    </row>
    <row r="42" spans="1:6" ht="27" customHeight="1">
      <c r="A42" s="54" t="s">
        <v>85</v>
      </c>
      <c r="B42" s="54"/>
      <c r="C42" s="54"/>
      <c r="D42" s="54"/>
      <c r="E42" s="54"/>
      <c r="F42" s="54"/>
    </row>
    <row r="43" spans="2:6" s="15" customFormat="1" ht="21">
      <c r="B43" s="15" t="s">
        <v>130</v>
      </c>
      <c r="C43" s="32"/>
      <c r="D43" s="15" t="s">
        <v>2</v>
      </c>
      <c r="E43" s="21">
        <v>12000</v>
      </c>
      <c r="F43" s="8" t="s">
        <v>3</v>
      </c>
    </row>
    <row r="44" spans="1:6" ht="27" customHeight="1">
      <c r="A44" s="54" t="s">
        <v>111</v>
      </c>
      <c r="B44" s="54"/>
      <c r="C44" s="54"/>
      <c r="D44" s="54"/>
      <c r="E44" s="54"/>
      <c r="F44" s="54"/>
    </row>
    <row r="45" spans="1:6" s="15" customFormat="1" ht="21">
      <c r="A45" s="33"/>
      <c r="B45" s="15" t="s">
        <v>18</v>
      </c>
      <c r="C45" s="32"/>
      <c r="D45" s="15" t="s">
        <v>2</v>
      </c>
      <c r="E45" s="21">
        <v>220000</v>
      </c>
      <c r="F45" s="8" t="s">
        <v>3</v>
      </c>
    </row>
    <row r="46" spans="1:6" s="15" customFormat="1" ht="23.25" customHeight="1">
      <c r="A46" s="33"/>
      <c r="B46" s="56" t="s">
        <v>19</v>
      </c>
      <c r="C46" s="57"/>
      <c r="E46" s="21"/>
      <c r="F46" s="8"/>
    </row>
    <row r="47" spans="1:6" ht="51" customHeight="1">
      <c r="A47" s="54" t="s">
        <v>112</v>
      </c>
      <c r="B47" s="55"/>
      <c r="C47" s="55"/>
      <c r="D47" s="55"/>
      <c r="E47" s="55"/>
      <c r="F47" s="55"/>
    </row>
    <row r="48" spans="2:6" s="15" customFormat="1" ht="21">
      <c r="B48" s="15" t="s">
        <v>47</v>
      </c>
      <c r="D48" s="15" t="s">
        <v>2</v>
      </c>
      <c r="E48" s="21">
        <v>130000</v>
      </c>
      <c r="F48" s="8" t="s">
        <v>3</v>
      </c>
    </row>
    <row r="49" spans="1:6" ht="46.5" customHeight="1">
      <c r="A49" s="54" t="s">
        <v>93</v>
      </c>
      <c r="B49" s="55"/>
      <c r="C49" s="55"/>
      <c r="D49" s="55"/>
      <c r="E49" s="55"/>
      <c r="F49" s="55"/>
    </row>
    <row r="50" spans="2:6" s="15" customFormat="1" ht="21.75" customHeight="1">
      <c r="B50" s="15" t="s">
        <v>20</v>
      </c>
      <c r="D50" s="15" t="s">
        <v>2</v>
      </c>
      <c r="E50" s="21">
        <v>450000</v>
      </c>
      <c r="F50" s="8" t="s">
        <v>3</v>
      </c>
    </row>
    <row r="51" spans="1:6" ht="48.75" customHeight="1">
      <c r="A51" s="54" t="s">
        <v>113</v>
      </c>
      <c r="B51" s="55"/>
      <c r="C51" s="55"/>
      <c r="D51" s="55"/>
      <c r="E51" s="55"/>
      <c r="F51" s="55"/>
    </row>
    <row r="52" spans="1:6" s="15" customFormat="1" ht="21" customHeight="1">
      <c r="A52" s="33"/>
      <c r="B52" s="15" t="s">
        <v>59</v>
      </c>
      <c r="D52" s="15" t="s">
        <v>2</v>
      </c>
      <c r="E52" s="21">
        <v>10000</v>
      </c>
      <c r="F52" s="8" t="s">
        <v>3</v>
      </c>
    </row>
    <row r="53" spans="1:6" ht="48" customHeight="1">
      <c r="A53" s="54" t="s">
        <v>71</v>
      </c>
      <c r="B53" s="55"/>
      <c r="C53" s="55"/>
      <c r="D53" s="55"/>
      <c r="E53" s="55"/>
      <c r="F53" s="55"/>
    </row>
    <row r="54" spans="2:6" s="15" customFormat="1" ht="21" customHeight="1">
      <c r="B54" s="15" t="s">
        <v>94</v>
      </c>
      <c r="C54" s="5"/>
      <c r="D54" s="15" t="s">
        <v>2</v>
      </c>
      <c r="E54" s="21">
        <v>25000</v>
      </c>
      <c r="F54" s="8" t="s">
        <v>3</v>
      </c>
    </row>
    <row r="55" spans="1:6" ht="90.75" customHeight="1">
      <c r="A55" s="54" t="s">
        <v>114</v>
      </c>
      <c r="B55" s="54"/>
      <c r="C55" s="54"/>
      <c r="D55" s="54"/>
      <c r="E55" s="54"/>
      <c r="F55" s="54"/>
    </row>
    <row r="56" spans="2:6" s="15" customFormat="1" ht="21">
      <c r="B56" s="15" t="s">
        <v>21</v>
      </c>
      <c r="D56" s="15" t="s">
        <v>2</v>
      </c>
      <c r="E56" s="21">
        <v>5000000</v>
      </c>
      <c r="F56" s="8" t="s">
        <v>3</v>
      </c>
    </row>
    <row r="57" spans="1:6" ht="25.5" customHeight="1">
      <c r="A57" s="54" t="s">
        <v>70</v>
      </c>
      <c r="B57" s="55"/>
      <c r="C57" s="55"/>
      <c r="D57" s="55"/>
      <c r="E57" s="55"/>
      <c r="F57" s="55"/>
    </row>
    <row r="58" spans="2:6" s="15" customFormat="1" ht="21">
      <c r="B58" s="15" t="s">
        <v>124</v>
      </c>
      <c r="D58" s="15" t="s">
        <v>2</v>
      </c>
      <c r="E58" s="21">
        <v>94000</v>
      </c>
      <c r="F58" s="8" t="s">
        <v>3</v>
      </c>
    </row>
    <row r="59" spans="1:6" ht="51.75" customHeight="1">
      <c r="A59" s="54" t="s">
        <v>125</v>
      </c>
      <c r="B59" s="55"/>
      <c r="C59" s="55"/>
      <c r="D59" s="55"/>
      <c r="E59" s="55"/>
      <c r="F59" s="55"/>
    </row>
    <row r="60" spans="2:6" s="15" customFormat="1" ht="21">
      <c r="B60" s="15" t="s">
        <v>79</v>
      </c>
      <c r="D60" s="15" t="s">
        <v>2</v>
      </c>
      <c r="E60" s="21">
        <v>5000</v>
      </c>
      <c r="F60" s="8" t="s">
        <v>3</v>
      </c>
    </row>
    <row r="61" spans="1:6" ht="25.5" customHeight="1">
      <c r="A61" s="54" t="s">
        <v>69</v>
      </c>
      <c r="B61" s="55"/>
      <c r="C61" s="55"/>
      <c r="D61" s="55"/>
      <c r="E61" s="55"/>
      <c r="F61" s="55"/>
    </row>
    <row r="62" spans="2:6" s="15" customFormat="1" ht="21" customHeight="1">
      <c r="B62" s="15" t="s">
        <v>48</v>
      </c>
      <c r="C62" s="5"/>
      <c r="D62" s="15" t="s">
        <v>2</v>
      </c>
      <c r="E62" s="21">
        <v>1000</v>
      </c>
      <c r="F62" s="8" t="s">
        <v>3</v>
      </c>
    </row>
    <row r="63" spans="1:6" ht="48" customHeight="1">
      <c r="A63" s="54" t="s">
        <v>72</v>
      </c>
      <c r="B63" s="54"/>
      <c r="C63" s="54"/>
      <c r="D63" s="54"/>
      <c r="E63" s="54"/>
      <c r="F63" s="54"/>
    </row>
    <row r="64" spans="2:6" s="15" customFormat="1" ht="21">
      <c r="B64" s="15" t="s">
        <v>49</v>
      </c>
      <c r="C64" s="5"/>
      <c r="D64" s="15" t="s">
        <v>2</v>
      </c>
      <c r="E64" s="21">
        <v>1000000</v>
      </c>
      <c r="F64" s="8" t="s">
        <v>3</v>
      </c>
    </row>
    <row r="65" spans="1:6" ht="47.25" customHeight="1">
      <c r="A65" s="54" t="s">
        <v>80</v>
      </c>
      <c r="B65" s="54"/>
      <c r="C65" s="54"/>
      <c r="D65" s="54"/>
      <c r="E65" s="54"/>
      <c r="F65" s="54"/>
    </row>
    <row r="66" spans="2:6" s="15" customFormat="1" ht="21" customHeight="1">
      <c r="B66" s="34" t="s">
        <v>50</v>
      </c>
      <c r="C66" s="5"/>
      <c r="D66" s="15" t="s">
        <v>2</v>
      </c>
      <c r="E66" s="21">
        <v>1000</v>
      </c>
      <c r="F66" s="8" t="s">
        <v>3</v>
      </c>
    </row>
    <row r="67" spans="1:6" ht="30" customHeight="1">
      <c r="A67" s="54" t="s">
        <v>73</v>
      </c>
      <c r="B67" s="54"/>
      <c r="C67" s="54"/>
      <c r="D67" s="54"/>
      <c r="E67" s="54"/>
      <c r="F67" s="54"/>
    </row>
    <row r="68" spans="2:6" s="15" customFormat="1" ht="21">
      <c r="B68" s="15" t="s">
        <v>22</v>
      </c>
      <c r="C68" s="5"/>
      <c r="D68" s="15" t="s">
        <v>2</v>
      </c>
      <c r="E68" s="21">
        <v>30000</v>
      </c>
      <c r="F68" s="8" t="s">
        <v>3</v>
      </c>
    </row>
    <row r="69" spans="1:6" ht="25.5" customHeight="1">
      <c r="A69" s="54" t="s">
        <v>69</v>
      </c>
      <c r="B69" s="55"/>
      <c r="C69" s="55"/>
      <c r="D69" s="55"/>
      <c r="E69" s="55"/>
      <c r="F69" s="55"/>
    </row>
    <row r="70" spans="2:6" s="15" customFormat="1" ht="21">
      <c r="B70" s="15" t="s">
        <v>23</v>
      </c>
      <c r="C70" s="5"/>
      <c r="D70" s="15" t="s">
        <v>2</v>
      </c>
      <c r="E70" s="21">
        <v>500</v>
      </c>
      <c r="F70" s="8" t="s">
        <v>3</v>
      </c>
    </row>
    <row r="71" spans="1:6" ht="25.5" customHeight="1">
      <c r="A71" s="54" t="s">
        <v>69</v>
      </c>
      <c r="B71" s="55"/>
      <c r="C71" s="55"/>
      <c r="D71" s="55"/>
      <c r="E71" s="55"/>
      <c r="F71" s="55"/>
    </row>
    <row r="72" spans="2:6" s="15" customFormat="1" ht="21">
      <c r="B72" s="15" t="s">
        <v>24</v>
      </c>
      <c r="C72" s="5"/>
      <c r="D72" s="15" t="s">
        <v>2</v>
      </c>
      <c r="E72" s="21">
        <v>27000</v>
      </c>
      <c r="F72" s="8" t="s">
        <v>3</v>
      </c>
    </row>
    <row r="73" spans="1:6" ht="25.5" customHeight="1">
      <c r="A73" s="54" t="s">
        <v>69</v>
      </c>
      <c r="B73" s="55"/>
      <c r="C73" s="55"/>
      <c r="D73" s="55"/>
      <c r="E73" s="55"/>
      <c r="F73" s="55"/>
    </row>
    <row r="74" spans="2:6" s="15" customFormat="1" ht="21">
      <c r="B74" s="15" t="s">
        <v>25</v>
      </c>
      <c r="C74" s="5"/>
      <c r="D74" s="15" t="s">
        <v>2</v>
      </c>
      <c r="E74" s="21">
        <v>10000</v>
      </c>
      <c r="F74" s="8" t="s">
        <v>3</v>
      </c>
    </row>
    <row r="75" spans="1:6" ht="25.5" customHeight="1">
      <c r="A75" s="54" t="s">
        <v>70</v>
      </c>
      <c r="B75" s="55"/>
      <c r="C75" s="55"/>
      <c r="D75" s="55"/>
      <c r="E75" s="55"/>
      <c r="F75" s="55"/>
    </row>
    <row r="76" spans="2:6" s="15" customFormat="1" ht="21">
      <c r="B76" s="15" t="s">
        <v>61</v>
      </c>
      <c r="C76" s="5"/>
      <c r="D76" s="15" t="s">
        <v>2</v>
      </c>
      <c r="E76" s="21">
        <v>30000</v>
      </c>
      <c r="F76" s="8" t="s">
        <v>3</v>
      </c>
    </row>
    <row r="77" spans="1:6" ht="25.5" customHeight="1">
      <c r="A77" s="54" t="s">
        <v>115</v>
      </c>
      <c r="B77" s="55"/>
      <c r="C77" s="55"/>
      <c r="D77" s="55"/>
      <c r="E77" s="55"/>
      <c r="F77" s="55"/>
    </row>
    <row r="78" spans="2:6" s="15" customFormat="1" ht="21">
      <c r="B78" s="15" t="s">
        <v>26</v>
      </c>
      <c r="C78" s="5"/>
      <c r="D78" s="15" t="s">
        <v>2</v>
      </c>
      <c r="E78" s="21">
        <v>200000</v>
      </c>
      <c r="F78" s="8" t="s">
        <v>3</v>
      </c>
    </row>
    <row r="79" spans="1:6" ht="25.5" customHeight="1">
      <c r="A79" s="54" t="s">
        <v>69</v>
      </c>
      <c r="B79" s="55"/>
      <c r="C79" s="55"/>
      <c r="D79" s="55"/>
      <c r="E79" s="55"/>
      <c r="F79" s="55"/>
    </row>
    <row r="80" spans="1:6" ht="25.5" customHeight="1">
      <c r="A80" s="18"/>
      <c r="B80" s="29"/>
      <c r="C80" s="29"/>
      <c r="D80" s="29"/>
      <c r="E80" s="29"/>
      <c r="F80" s="29"/>
    </row>
    <row r="81" spans="2:6" s="15" customFormat="1" ht="21">
      <c r="B81" s="15" t="s">
        <v>81</v>
      </c>
      <c r="C81" s="5"/>
      <c r="D81" s="15" t="s">
        <v>2</v>
      </c>
      <c r="E81" s="21">
        <v>5000</v>
      </c>
      <c r="F81" s="8" t="s">
        <v>3</v>
      </c>
    </row>
    <row r="82" spans="1:6" ht="25.5" customHeight="1">
      <c r="A82" s="54" t="s">
        <v>69</v>
      </c>
      <c r="B82" s="55"/>
      <c r="C82" s="55"/>
      <c r="D82" s="55"/>
      <c r="E82" s="55"/>
      <c r="F82" s="55"/>
    </row>
    <row r="83" spans="1:6" s="36" customFormat="1" ht="23.25" customHeight="1">
      <c r="A83" s="35"/>
      <c r="B83" s="35" t="s">
        <v>95</v>
      </c>
      <c r="D83" s="35" t="s">
        <v>2</v>
      </c>
      <c r="E83" s="37">
        <v>5000</v>
      </c>
      <c r="F83" s="38" t="s">
        <v>3</v>
      </c>
    </row>
    <row r="84" spans="1:6" s="27" customFormat="1" ht="23.25" customHeight="1">
      <c r="A84" s="54" t="s">
        <v>69</v>
      </c>
      <c r="B84" s="55"/>
      <c r="C84" s="55"/>
      <c r="D84" s="55"/>
      <c r="E84" s="55"/>
      <c r="F84" s="55"/>
    </row>
    <row r="85" spans="1:6" s="36" customFormat="1" ht="23.25" customHeight="1">
      <c r="A85" s="35"/>
      <c r="B85" s="35" t="s">
        <v>96</v>
      </c>
      <c r="C85" s="35"/>
      <c r="D85" s="35" t="s">
        <v>2</v>
      </c>
      <c r="E85" s="37">
        <v>10000</v>
      </c>
      <c r="F85" s="38" t="s">
        <v>3</v>
      </c>
    </row>
    <row r="86" spans="1:6" s="27" customFormat="1" ht="23.25" customHeight="1">
      <c r="A86" s="54" t="s">
        <v>69</v>
      </c>
      <c r="B86" s="55"/>
      <c r="C86" s="55"/>
      <c r="D86" s="55"/>
      <c r="E86" s="55"/>
      <c r="F86" s="55"/>
    </row>
    <row r="87" spans="2:6" s="36" customFormat="1" ht="21.75" customHeight="1">
      <c r="B87" s="39" t="s">
        <v>133</v>
      </c>
      <c r="C87" s="39"/>
      <c r="D87" s="36" t="s">
        <v>2</v>
      </c>
      <c r="E87" s="40">
        <v>1500000</v>
      </c>
      <c r="F87" s="41" t="s">
        <v>3</v>
      </c>
    </row>
    <row r="88" spans="1:6" s="27" customFormat="1" ht="23.25" customHeight="1">
      <c r="A88" s="54" t="s">
        <v>69</v>
      </c>
      <c r="B88" s="55"/>
      <c r="C88" s="55"/>
      <c r="D88" s="55"/>
      <c r="E88" s="55"/>
      <c r="F88" s="55"/>
    </row>
    <row r="89" spans="2:6" s="36" customFormat="1" ht="21" customHeight="1">
      <c r="B89" s="39" t="s">
        <v>97</v>
      </c>
      <c r="C89" s="39"/>
      <c r="D89" s="36" t="s">
        <v>2</v>
      </c>
      <c r="E89" s="40">
        <v>150000</v>
      </c>
      <c r="F89" s="41" t="s">
        <v>3</v>
      </c>
    </row>
    <row r="90" spans="2:6" s="36" customFormat="1" ht="21" customHeight="1">
      <c r="B90" s="36" t="s">
        <v>86</v>
      </c>
      <c r="E90" s="40"/>
      <c r="F90" s="41"/>
    </row>
    <row r="91" spans="1:6" s="27" customFormat="1" ht="23.25" customHeight="1">
      <c r="A91" s="54" t="s">
        <v>69</v>
      </c>
      <c r="B91" s="55"/>
      <c r="C91" s="55"/>
      <c r="D91" s="55"/>
      <c r="E91" s="55"/>
      <c r="F91" s="55"/>
    </row>
    <row r="92" spans="2:6" s="36" customFormat="1" ht="21">
      <c r="B92" s="36" t="s">
        <v>87</v>
      </c>
      <c r="D92" s="36" t="s">
        <v>2</v>
      </c>
      <c r="E92" s="40">
        <v>180000</v>
      </c>
      <c r="F92" s="41" t="s">
        <v>3</v>
      </c>
    </row>
    <row r="93" spans="1:6" s="27" customFormat="1" ht="21">
      <c r="A93" s="54" t="s">
        <v>69</v>
      </c>
      <c r="B93" s="55"/>
      <c r="C93" s="55"/>
      <c r="D93" s="55"/>
      <c r="E93" s="55"/>
      <c r="F93" s="55"/>
    </row>
    <row r="94" spans="2:6" s="36" customFormat="1" ht="21">
      <c r="B94" s="36" t="s">
        <v>88</v>
      </c>
      <c r="D94" s="36" t="s">
        <v>2</v>
      </c>
      <c r="E94" s="40">
        <v>16000</v>
      </c>
      <c r="F94" s="41" t="s">
        <v>3</v>
      </c>
    </row>
    <row r="95" spans="1:6" s="27" customFormat="1" ht="21">
      <c r="A95" s="54" t="s">
        <v>69</v>
      </c>
      <c r="B95" s="55"/>
      <c r="C95" s="55"/>
      <c r="D95" s="55"/>
      <c r="E95" s="55"/>
      <c r="F95" s="55"/>
    </row>
    <row r="96" spans="2:6" s="36" customFormat="1" ht="21">
      <c r="B96" s="36" t="s">
        <v>27</v>
      </c>
      <c r="C96" s="53"/>
      <c r="D96" s="36" t="s">
        <v>2</v>
      </c>
      <c r="E96" s="40">
        <v>3000</v>
      </c>
      <c r="F96" s="41" t="s">
        <v>3</v>
      </c>
    </row>
    <row r="97" spans="1:6" s="27" customFormat="1" ht="51" customHeight="1">
      <c r="A97" s="60" t="s">
        <v>82</v>
      </c>
      <c r="B97" s="61"/>
      <c r="C97" s="61"/>
      <c r="D97" s="61"/>
      <c r="E97" s="61"/>
      <c r="F97" s="61"/>
    </row>
    <row r="98" spans="2:6" s="15" customFormat="1" ht="21.75" customHeight="1">
      <c r="B98" s="15" t="s">
        <v>101</v>
      </c>
      <c r="C98" s="5"/>
      <c r="D98" s="15" t="s">
        <v>2</v>
      </c>
      <c r="E98" s="30">
        <v>60000</v>
      </c>
      <c r="F98" s="8" t="s">
        <v>3</v>
      </c>
    </row>
    <row r="99" spans="1:6" ht="21" customHeight="1">
      <c r="A99" s="66" t="s">
        <v>69</v>
      </c>
      <c r="B99" s="66"/>
      <c r="C99" s="66"/>
      <c r="D99" s="66"/>
      <c r="E99" s="66"/>
      <c r="F99" s="66"/>
    </row>
    <row r="100" spans="1:6" s="15" customFormat="1" ht="23.25" customHeight="1">
      <c r="A100" s="5"/>
      <c r="B100" s="56" t="s">
        <v>60</v>
      </c>
      <c r="C100" s="56"/>
      <c r="D100" s="15" t="s">
        <v>2</v>
      </c>
      <c r="E100" s="21">
        <v>80000</v>
      </c>
      <c r="F100" s="8" t="s">
        <v>3</v>
      </c>
    </row>
    <row r="101" spans="1:6" s="11" customFormat="1" ht="28.5" customHeight="1">
      <c r="A101" s="54" t="s">
        <v>126</v>
      </c>
      <c r="B101" s="55"/>
      <c r="C101" s="55"/>
      <c r="D101" s="55"/>
      <c r="E101" s="55"/>
      <c r="F101" s="55"/>
    </row>
    <row r="102" spans="1:6" ht="29.25" customHeight="1">
      <c r="A102" s="4" t="s">
        <v>28</v>
      </c>
      <c r="B102" s="23"/>
      <c r="C102" s="23"/>
      <c r="D102" s="4" t="s">
        <v>4</v>
      </c>
      <c r="E102" s="17">
        <f>SUM(E103+E105+E107+E109+E111)</f>
        <v>9761600</v>
      </c>
      <c r="F102" s="6" t="s">
        <v>3</v>
      </c>
    </row>
    <row r="103" spans="1:6" s="15" customFormat="1" ht="23.25" customHeight="1">
      <c r="A103" s="5"/>
      <c r="B103" s="56" t="s">
        <v>7</v>
      </c>
      <c r="C103" s="56"/>
      <c r="D103" s="15" t="s">
        <v>2</v>
      </c>
      <c r="E103" s="21">
        <v>40000</v>
      </c>
      <c r="F103" s="8" t="s">
        <v>3</v>
      </c>
    </row>
    <row r="104" spans="1:6" ht="49.5" customHeight="1">
      <c r="A104" s="54" t="s">
        <v>89</v>
      </c>
      <c r="B104" s="54"/>
      <c r="C104" s="54"/>
      <c r="D104" s="54"/>
      <c r="E104" s="54"/>
      <c r="F104" s="54"/>
    </row>
    <row r="105" spans="1:6" s="15" customFormat="1" ht="23.25" customHeight="1">
      <c r="A105" s="5"/>
      <c r="B105" s="56" t="s">
        <v>29</v>
      </c>
      <c r="C105" s="56"/>
      <c r="D105" s="15" t="s">
        <v>2</v>
      </c>
      <c r="E105" s="21">
        <v>3479100</v>
      </c>
      <c r="F105" s="8" t="s">
        <v>3</v>
      </c>
    </row>
    <row r="106" spans="1:6" ht="66.75" customHeight="1">
      <c r="A106" s="54" t="s">
        <v>127</v>
      </c>
      <c r="B106" s="54"/>
      <c r="C106" s="54"/>
      <c r="D106" s="54"/>
      <c r="E106" s="54"/>
      <c r="F106" s="54"/>
    </row>
    <row r="107" spans="1:6" s="15" customFormat="1" ht="21.75" customHeight="1">
      <c r="A107" s="33"/>
      <c r="B107" s="15" t="s">
        <v>62</v>
      </c>
      <c r="C107" s="5"/>
      <c r="D107" s="15" t="s">
        <v>2</v>
      </c>
      <c r="E107" s="21">
        <v>6000000</v>
      </c>
      <c r="F107" s="8" t="s">
        <v>3</v>
      </c>
    </row>
    <row r="108" spans="1:6" ht="43.5" customHeight="1">
      <c r="A108" s="54" t="s">
        <v>98</v>
      </c>
      <c r="B108" s="54"/>
      <c r="C108" s="54"/>
      <c r="D108" s="54"/>
      <c r="E108" s="54"/>
      <c r="F108" s="54"/>
    </row>
    <row r="109" spans="2:6" s="15" customFormat="1" ht="21">
      <c r="B109" s="15" t="s">
        <v>30</v>
      </c>
      <c r="D109" s="15" t="s">
        <v>2</v>
      </c>
      <c r="E109" s="30">
        <v>200000</v>
      </c>
      <c r="F109" s="8" t="s">
        <v>3</v>
      </c>
    </row>
    <row r="110" spans="1:6" ht="45" customHeight="1">
      <c r="A110" s="54" t="s">
        <v>116</v>
      </c>
      <c r="B110" s="54"/>
      <c r="C110" s="54"/>
      <c r="D110" s="54"/>
      <c r="E110" s="54"/>
      <c r="F110" s="54"/>
    </row>
    <row r="111" spans="1:6" s="15" customFormat="1" ht="21">
      <c r="A111" s="42"/>
      <c r="B111" s="42" t="s">
        <v>31</v>
      </c>
      <c r="C111" s="43"/>
      <c r="D111" s="42" t="s">
        <v>2</v>
      </c>
      <c r="E111" s="44">
        <v>42500</v>
      </c>
      <c r="F111" s="45" t="s">
        <v>3</v>
      </c>
    </row>
    <row r="112" ht="21">
      <c r="A112" s="1" t="s">
        <v>74</v>
      </c>
    </row>
    <row r="113" s="11" customFormat="1" ht="11.25"/>
    <row r="114" spans="1:6" ht="29.25" customHeight="1">
      <c r="A114" s="4" t="s">
        <v>51</v>
      </c>
      <c r="B114" s="23"/>
      <c r="C114" s="23"/>
      <c r="D114" s="4" t="s">
        <v>4</v>
      </c>
      <c r="E114" s="17">
        <f>SUM(E115+E117)</f>
        <v>17050000</v>
      </c>
      <c r="F114" s="6" t="s">
        <v>3</v>
      </c>
    </row>
    <row r="115" spans="1:6" s="15" customFormat="1" ht="21">
      <c r="A115" s="5"/>
      <c r="B115" s="34" t="s">
        <v>63</v>
      </c>
      <c r="C115" s="5"/>
      <c r="D115" s="15" t="s">
        <v>2</v>
      </c>
      <c r="E115" s="21">
        <v>16350000</v>
      </c>
      <c r="F115" s="8" t="s">
        <v>3</v>
      </c>
    </row>
    <row r="116" spans="1:6" ht="75" customHeight="1">
      <c r="A116" s="54" t="s">
        <v>117</v>
      </c>
      <c r="B116" s="54"/>
      <c r="C116" s="54"/>
      <c r="D116" s="54"/>
      <c r="E116" s="54"/>
      <c r="F116" s="54"/>
    </row>
    <row r="117" spans="1:6" s="15" customFormat="1" ht="21" customHeight="1">
      <c r="A117" s="33"/>
      <c r="B117" s="59" t="s">
        <v>64</v>
      </c>
      <c r="C117" s="59"/>
      <c r="D117" s="33" t="s">
        <v>2</v>
      </c>
      <c r="E117" s="46">
        <v>700000</v>
      </c>
      <c r="F117" s="47" t="s">
        <v>3</v>
      </c>
    </row>
    <row r="118" spans="1:6" ht="21">
      <c r="A118" s="54" t="s">
        <v>75</v>
      </c>
      <c r="B118" s="54"/>
      <c r="C118" s="54"/>
      <c r="D118" s="54"/>
      <c r="E118" s="54"/>
      <c r="F118" s="54"/>
    </row>
    <row r="119" spans="1:6" s="11" customFormat="1" ht="11.25">
      <c r="A119" s="19"/>
      <c r="B119" s="19"/>
      <c r="C119" s="19"/>
      <c r="D119" s="19"/>
      <c r="E119" s="19"/>
      <c r="F119" s="19"/>
    </row>
    <row r="120" spans="1:6" ht="28.5" customHeight="1">
      <c r="A120" s="4" t="s">
        <v>32</v>
      </c>
      <c r="B120" s="23"/>
      <c r="C120" s="23"/>
      <c r="D120" s="4" t="s">
        <v>4</v>
      </c>
      <c r="E120" s="17">
        <f>SUM(E121+E123+E125+E127)</f>
        <v>7481000</v>
      </c>
      <c r="F120" s="6" t="s">
        <v>3</v>
      </c>
    </row>
    <row r="121" spans="1:6" s="15" customFormat="1" ht="27" customHeight="1">
      <c r="A121" s="48"/>
      <c r="B121" s="49" t="s">
        <v>33</v>
      </c>
      <c r="C121" s="48"/>
      <c r="D121" s="49" t="s">
        <v>2</v>
      </c>
      <c r="E121" s="50">
        <v>1180000</v>
      </c>
      <c r="F121" s="51" t="s">
        <v>3</v>
      </c>
    </row>
    <row r="122" spans="1:6" ht="32.25" customHeight="1">
      <c r="A122" s="54" t="s">
        <v>99</v>
      </c>
      <c r="B122" s="54"/>
      <c r="C122" s="54"/>
      <c r="D122" s="54"/>
      <c r="E122" s="54"/>
      <c r="F122" s="54"/>
    </row>
    <row r="123" spans="1:6" s="15" customFormat="1" ht="21.75" customHeight="1">
      <c r="A123" s="48"/>
      <c r="B123" s="49" t="s">
        <v>34</v>
      </c>
      <c r="C123" s="48"/>
      <c r="D123" s="49" t="s">
        <v>2</v>
      </c>
      <c r="E123" s="50">
        <v>500000</v>
      </c>
      <c r="F123" s="51" t="s">
        <v>3</v>
      </c>
    </row>
    <row r="124" spans="1:6" ht="21" customHeight="1">
      <c r="A124" s="54" t="s">
        <v>67</v>
      </c>
      <c r="B124" s="54"/>
      <c r="C124" s="54"/>
      <c r="D124" s="54"/>
      <c r="E124" s="54"/>
      <c r="F124" s="54"/>
    </row>
    <row r="125" spans="2:6" s="15" customFormat="1" ht="21">
      <c r="B125" s="15" t="s">
        <v>35</v>
      </c>
      <c r="D125" s="15" t="s">
        <v>2</v>
      </c>
      <c r="E125" s="21">
        <v>1000</v>
      </c>
      <c r="F125" s="8" t="s">
        <v>3</v>
      </c>
    </row>
    <row r="126" ht="21">
      <c r="A126" s="1" t="s">
        <v>76</v>
      </c>
    </row>
    <row r="127" spans="2:6" s="15" customFormat="1" ht="21">
      <c r="B127" s="15" t="s">
        <v>52</v>
      </c>
      <c r="D127" s="15" t="s">
        <v>2</v>
      </c>
      <c r="E127" s="21">
        <v>5800000</v>
      </c>
      <c r="F127" s="8" t="s">
        <v>3</v>
      </c>
    </row>
    <row r="128" spans="1:6" ht="21">
      <c r="A128" s="54" t="s">
        <v>83</v>
      </c>
      <c r="B128" s="54"/>
      <c r="C128" s="54"/>
      <c r="D128" s="54"/>
      <c r="E128" s="54"/>
      <c r="F128" s="54"/>
    </row>
    <row r="129" spans="1:6" s="11" customFormat="1" ht="11.25">
      <c r="A129" s="19"/>
      <c r="B129" s="19"/>
      <c r="C129" s="19"/>
      <c r="D129" s="19"/>
      <c r="E129" s="19"/>
      <c r="F129" s="19"/>
    </row>
    <row r="130" spans="1:6" s="24" customFormat="1" ht="23.25" customHeight="1">
      <c r="A130" s="4" t="s">
        <v>53</v>
      </c>
      <c r="B130" s="23"/>
      <c r="C130" s="23"/>
      <c r="D130" s="4" t="s">
        <v>4</v>
      </c>
      <c r="E130" s="17">
        <f>SUM(E131)</f>
        <v>100000</v>
      </c>
      <c r="F130" s="6" t="s">
        <v>3</v>
      </c>
    </row>
    <row r="131" spans="1:6" s="15" customFormat="1" ht="21">
      <c r="A131" s="5"/>
      <c r="B131" s="15" t="s">
        <v>36</v>
      </c>
      <c r="C131" s="5"/>
      <c r="D131" s="15" t="s">
        <v>2</v>
      </c>
      <c r="E131" s="21">
        <v>100000</v>
      </c>
      <c r="F131" s="8" t="s">
        <v>3</v>
      </c>
    </row>
    <row r="132" spans="1:6" ht="39.75" customHeight="1">
      <c r="A132" s="54" t="s">
        <v>77</v>
      </c>
      <c r="B132" s="54"/>
      <c r="C132" s="54"/>
      <c r="D132" s="54"/>
      <c r="E132" s="54"/>
      <c r="F132" s="54"/>
    </row>
    <row r="133" spans="1:6" ht="21">
      <c r="A133" s="18"/>
      <c r="B133" s="18"/>
      <c r="C133" s="18"/>
      <c r="D133" s="18"/>
      <c r="E133" s="18"/>
      <c r="F133" s="18"/>
    </row>
    <row r="134" spans="1:6" ht="27.75" customHeight="1">
      <c r="A134" s="58" t="s">
        <v>37</v>
      </c>
      <c r="B134" s="58"/>
      <c r="C134" s="58"/>
      <c r="D134" s="58"/>
      <c r="E134" s="58"/>
      <c r="F134" s="58"/>
    </row>
    <row r="135" spans="1:6" s="11" customFormat="1" ht="11.25">
      <c r="A135" s="14"/>
      <c r="B135" s="14"/>
      <c r="C135" s="14"/>
      <c r="D135" s="14"/>
      <c r="E135" s="14"/>
      <c r="F135" s="14"/>
    </row>
    <row r="136" spans="1:6" ht="26.25" customHeight="1">
      <c r="A136" s="65" t="s">
        <v>38</v>
      </c>
      <c r="B136" s="65"/>
      <c r="C136" s="65"/>
      <c r="D136" s="25" t="s">
        <v>4</v>
      </c>
      <c r="E136" s="26">
        <f>SUM(E137+E139+E141+E143+E145+E147+E149+E151)</f>
        <v>351900000</v>
      </c>
      <c r="F136" s="6" t="s">
        <v>3</v>
      </c>
    </row>
    <row r="137" spans="1:6" s="15" customFormat="1" ht="26.25" customHeight="1">
      <c r="A137" s="52"/>
      <c r="B137" s="59" t="s">
        <v>100</v>
      </c>
      <c r="C137" s="67"/>
      <c r="D137" s="15" t="s">
        <v>2</v>
      </c>
      <c r="E137" s="21">
        <v>3500000</v>
      </c>
      <c r="F137" s="8" t="s">
        <v>3</v>
      </c>
    </row>
    <row r="138" spans="1:6" ht="44.25" customHeight="1">
      <c r="A138" s="54" t="s">
        <v>118</v>
      </c>
      <c r="B138" s="54"/>
      <c r="C138" s="54"/>
      <c r="D138" s="54"/>
      <c r="E138" s="54"/>
      <c r="F138" s="54"/>
    </row>
    <row r="139" spans="2:6" s="15" customFormat="1" ht="21">
      <c r="B139" s="15" t="s">
        <v>54</v>
      </c>
      <c r="D139" s="15" t="s">
        <v>2</v>
      </c>
      <c r="E139" s="21">
        <v>200000000</v>
      </c>
      <c r="F139" s="8" t="s">
        <v>3</v>
      </c>
    </row>
    <row r="140" spans="1:6" ht="52.5" customHeight="1">
      <c r="A140" s="54" t="s">
        <v>119</v>
      </c>
      <c r="B140" s="54"/>
      <c r="C140" s="54"/>
      <c r="D140" s="54"/>
      <c r="E140" s="54"/>
      <c r="F140" s="54"/>
    </row>
    <row r="141" spans="2:6" s="15" customFormat="1" ht="23.25" customHeight="1">
      <c r="B141" s="59" t="s">
        <v>65</v>
      </c>
      <c r="C141" s="59"/>
      <c r="D141" s="15" t="s">
        <v>2</v>
      </c>
      <c r="E141" s="21">
        <v>38000000</v>
      </c>
      <c r="F141" s="8" t="s">
        <v>3</v>
      </c>
    </row>
    <row r="142" spans="1:6" ht="47.25" customHeight="1">
      <c r="A142" s="54" t="s">
        <v>120</v>
      </c>
      <c r="B142" s="54"/>
      <c r="C142" s="54"/>
      <c r="D142" s="54"/>
      <c r="E142" s="54"/>
      <c r="F142" s="54"/>
    </row>
    <row r="143" spans="2:6" s="15" customFormat="1" ht="21">
      <c r="B143" s="15" t="s">
        <v>55</v>
      </c>
      <c r="C143" s="5"/>
      <c r="D143" s="15" t="s">
        <v>2</v>
      </c>
      <c r="E143" s="21">
        <v>1300000</v>
      </c>
      <c r="F143" s="8" t="s">
        <v>3</v>
      </c>
    </row>
    <row r="144" spans="1:6" ht="45.75" customHeight="1">
      <c r="A144" s="54" t="s">
        <v>121</v>
      </c>
      <c r="B144" s="54"/>
      <c r="C144" s="54"/>
      <c r="D144" s="54"/>
      <c r="E144" s="54"/>
      <c r="F144" s="54"/>
    </row>
    <row r="145" spans="2:6" s="15" customFormat="1" ht="21">
      <c r="B145" s="15" t="s">
        <v>39</v>
      </c>
      <c r="C145" s="5"/>
      <c r="D145" s="15" t="s">
        <v>2</v>
      </c>
      <c r="E145" s="21">
        <v>72000000</v>
      </c>
      <c r="F145" s="8" t="s">
        <v>3</v>
      </c>
    </row>
    <row r="146" spans="1:6" ht="48" customHeight="1">
      <c r="A146" s="54" t="s">
        <v>131</v>
      </c>
      <c r="B146" s="54"/>
      <c r="C146" s="54"/>
      <c r="D146" s="54"/>
      <c r="E146" s="54"/>
      <c r="F146" s="54"/>
    </row>
    <row r="147" spans="2:6" s="15" customFormat="1" ht="21">
      <c r="B147" s="15" t="s">
        <v>40</v>
      </c>
      <c r="D147" s="15" t="s">
        <v>2</v>
      </c>
      <c r="E147" s="21">
        <v>1500000</v>
      </c>
      <c r="F147" s="8" t="s">
        <v>3</v>
      </c>
    </row>
    <row r="148" spans="1:6" ht="48" customHeight="1">
      <c r="A148" s="54" t="s">
        <v>122</v>
      </c>
      <c r="B148" s="54"/>
      <c r="C148" s="54"/>
      <c r="D148" s="54"/>
      <c r="E148" s="54"/>
      <c r="F148" s="54"/>
    </row>
    <row r="149" spans="1:6" s="9" customFormat="1" ht="21">
      <c r="A149" s="15"/>
      <c r="B149" s="15" t="s">
        <v>41</v>
      </c>
      <c r="C149" s="15"/>
      <c r="D149" s="15" t="s">
        <v>2</v>
      </c>
      <c r="E149" s="21">
        <v>600000</v>
      </c>
      <c r="F149" s="8" t="s">
        <v>3</v>
      </c>
    </row>
    <row r="150" spans="1:6" ht="47.25" customHeight="1">
      <c r="A150" s="54" t="s">
        <v>123</v>
      </c>
      <c r="B150" s="54"/>
      <c r="C150" s="54"/>
      <c r="D150" s="54"/>
      <c r="E150" s="54"/>
      <c r="F150" s="54"/>
    </row>
    <row r="151" spans="2:6" s="15" customFormat="1" ht="21">
      <c r="B151" s="32" t="s">
        <v>134</v>
      </c>
      <c r="C151" s="32"/>
      <c r="D151" s="15" t="s">
        <v>2</v>
      </c>
      <c r="E151" s="21">
        <v>35000000</v>
      </c>
      <c r="F151" s="8" t="s">
        <v>3</v>
      </c>
    </row>
    <row r="152" spans="1:6" ht="89.25" customHeight="1">
      <c r="A152" s="54" t="s">
        <v>84</v>
      </c>
      <c r="B152" s="54"/>
      <c r="C152" s="54"/>
      <c r="D152" s="54"/>
      <c r="E152" s="54"/>
      <c r="F152" s="54"/>
    </row>
    <row r="153" spans="1:6" ht="21">
      <c r="A153" s="18"/>
      <c r="B153" s="18"/>
      <c r="C153" s="18"/>
      <c r="D153" s="18"/>
      <c r="E153" s="18"/>
      <c r="F153" s="18"/>
    </row>
    <row r="154" spans="1:6" ht="23.25" customHeight="1">
      <c r="A154" s="58" t="s">
        <v>42</v>
      </c>
      <c r="B154" s="58"/>
      <c r="C154" s="58"/>
      <c r="D154" s="58"/>
      <c r="E154" s="58"/>
      <c r="F154" s="58"/>
    </row>
    <row r="155" spans="1:6" ht="23.25">
      <c r="A155" s="4" t="s">
        <v>56</v>
      </c>
      <c r="B155" s="23"/>
      <c r="C155" s="23"/>
      <c r="D155" s="4" t="s">
        <v>4</v>
      </c>
      <c r="E155" s="17">
        <f>SUM(E157)</f>
        <v>472600000</v>
      </c>
      <c r="F155" s="6" t="s">
        <v>3</v>
      </c>
    </row>
    <row r="156" spans="2:6" s="15" customFormat="1" ht="21">
      <c r="B156" s="15" t="s">
        <v>57</v>
      </c>
      <c r="E156" s="21"/>
      <c r="F156" s="8"/>
    </row>
    <row r="157" spans="1:6" s="15" customFormat="1" ht="21">
      <c r="A157" s="5"/>
      <c r="D157" s="15" t="s">
        <v>2</v>
      </c>
      <c r="E157" s="21">
        <v>472600000</v>
      </c>
      <c r="F157" s="8" t="s">
        <v>3</v>
      </c>
    </row>
    <row r="158" spans="1:6" ht="131.25" customHeight="1">
      <c r="A158" s="63" t="s">
        <v>128</v>
      </c>
      <c r="B158" s="63"/>
      <c r="C158" s="63"/>
      <c r="D158" s="63"/>
      <c r="E158" s="63"/>
      <c r="F158" s="63"/>
    </row>
    <row r="159" spans="1:6" s="22" customFormat="1" ht="72.75" customHeight="1">
      <c r="A159" s="1"/>
      <c r="B159" s="1"/>
      <c r="C159" s="1"/>
      <c r="D159" s="1"/>
      <c r="E159" s="1"/>
      <c r="F159" s="1"/>
    </row>
    <row r="160" ht="72.75" customHeight="1"/>
  </sheetData>
  <sheetProtection/>
  <mergeCells count="76">
    <mergeCell ref="A101:F101"/>
    <mergeCell ref="A146:F146"/>
    <mergeCell ref="A136:C136"/>
    <mergeCell ref="A99:F99"/>
    <mergeCell ref="A104:F104"/>
    <mergeCell ref="B105:C105"/>
    <mergeCell ref="B137:C137"/>
    <mergeCell ref="A138:F138"/>
    <mergeCell ref="B100:C100"/>
    <mergeCell ref="A108:F108"/>
    <mergeCell ref="A26:F26"/>
    <mergeCell ref="A29:F29"/>
    <mergeCell ref="A77:F77"/>
    <mergeCell ref="A51:F51"/>
    <mergeCell ref="A63:F63"/>
    <mergeCell ref="A61:F61"/>
    <mergeCell ref="A59:F59"/>
    <mergeCell ref="B41:C41"/>
    <mergeCell ref="A53:F53"/>
    <mergeCell ref="A49:F49"/>
    <mergeCell ref="A20:F20"/>
    <mergeCell ref="A31:F31"/>
    <mergeCell ref="A35:F35"/>
    <mergeCell ref="A37:F37"/>
    <mergeCell ref="A39:F39"/>
    <mergeCell ref="A140:F140"/>
    <mergeCell ref="A122:F122"/>
    <mergeCell ref="B117:C117"/>
    <mergeCell ref="A118:F118"/>
    <mergeCell ref="A116:F116"/>
    <mergeCell ref="A5:F5"/>
    <mergeCell ref="A1:F1"/>
    <mergeCell ref="A2:F2"/>
    <mergeCell ref="A3:F3"/>
    <mergeCell ref="A4:F4"/>
    <mergeCell ref="A14:F14"/>
    <mergeCell ref="A16:F16"/>
    <mergeCell ref="A10:F10"/>
    <mergeCell ref="A24:F24"/>
    <mergeCell ref="A158:F158"/>
    <mergeCell ref="A128:F128"/>
    <mergeCell ref="A132:F132"/>
    <mergeCell ref="A142:F142"/>
    <mergeCell ref="A144:F144"/>
    <mergeCell ref="A134:F134"/>
    <mergeCell ref="A18:F18"/>
    <mergeCell ref="A86:F86"/>
    <mergeCell ref="A88:F88"/>
    <mergeCell ref="A79:F79"/>
    <mergeCell ref="A71:F71"/>
    <mergeCell ref="A97:F97"/>
    <mergeCell ref="A84:F84"/>
    <mergeCell ref="A91:F91"/>
    <mergeCell ref="A93:F93"/>
    <mergeCell ref="A95:F95"/>
    <mergeCell ref="A82:F82"/>
    <mergeCell ref="A69:F69"/>
    <mergeCell ref="B46:C46"/>
    <mergeCell ref="A148:F148"/>
    <mergeCell ref="A150:F150"/>
    <mergeCell ref="A67:F67"/>
    <mergeCell ref="A154:F154"/>
    <mergeCell ref="A124:F124"/>
    <mergeCell ref="B103:C103"/>
    <mergeCell ref="A152:F152"/>
    <mergeCell ref="B141:C141"/>
    <mergeCell ref="A47:F47"/>
    <mergeCell ref="A44:F44"/>
    <mergeCell ref="A110:F110"/>
    <mergeCell ref="A106:F106"/>
    <mergeCell ref="A42:F42"/>
    <mergeCell ref="A55:F55"/>
    <mergeCell ref="A57:F57"/>
    <mergeCell ref="A73:F73"/>
    <mergeCell ref="A75:F75"/>
    <mergeCell ref="A65:F65"/>
  </mergeCells>
  <printOptions/>
  <pageMargins left="0.984251968503937" right="0.5905511811023623" top="0.984251968503937" bottom="0.5905511811023623" header="0.5118110236220472" footer="0.5118110236220472"/>
  <pageSetup firstPageNumber="82" useFirstPageNumber="1" horizontalDpi="300" verticalDpi="300" orientation="portrait" paperSize="9" r:id="rId1"/>
  <headerFooter alignWithMargins="0">
    <oddHeader>&amp;C&amp;"Cordia New,ตัวหนา"&amp;16- &amp;P-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Windows User</cp:lastModifiedBy>
  <cp:lastPrinted>2018-08-22T08:41:29Z</cp:lastPrinted>
  <dcterms:created xsi:type="dcterms:W3CDTF">2001-02-14T03:13:53Z</dcterms:created>
  <dcterms:modified xsi:type="dcterms:W3CDTF">2018-08-22T08:41:39Z</dcterms:modified>
  <cp:category/>
  <cp:version/>
  <cp:contentType/>
  <cp:contentStatus/>
</cp:coreProperties>
</file>